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'Sheet1'!$A$1:$H$209</definedName>
    <definedName name="Extraordinar" localSheetId="0">'Sheet1'!$A$1:$H$209</definedName>
    <definedName name="_xlnm.Print_Area" localSheetId="0">'Sheet1'!$A$1:$H$214</definedName>
  </definedNames>
  <calcPr fullCalcOnLoad="1"/>
</workbook>
</file>

<file path=xl/sharedStrings.xml><?xml version="1.0" encoding="utf-8"?>
<sst xmlns="http://schemas.openxmlformats.org/spreadsheetml/2006/main" count="483" uniqueCount="239">
  <si>
    <t xml:space="preserve"> </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</si>
  <si>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</si>
  <si>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</si>
  <si>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</si>
  <si>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</si>
  <si>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</si>
  <si>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</si>
  <si>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</si>
  <si>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</si>
  <si>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</si>
  <si>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</si>
  <si>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</si>
  <si>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</si>
  <si>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</si>
  <si>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</si>
  <si>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</si>
  <si>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</si>
  <si>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</si>
  <si>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</si>
  <si>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</si>
  <si>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</si>
  <si>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</si>
  <si>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</si>
  <si>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</si>
  <si>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51.02.01.03   71.01.03</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</si>
  <si>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</si>
  <si>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</si>
  <si>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</si>
  <si>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</si>
  <si>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</si>
  <si>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</si>
  <si>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</si>
  <si>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</si>
  <si>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</si>
  <si>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</si>
  <si>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</si>
  <si>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</si>
  <si>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(PMC) Reabilitare și consolidare corp central C.N. Carol I și Opera Română Craiova (cofinanțare)</t>
  </si>
  <si>
    <t xml:space="preserve">    65.02.04.02   71.01.01</t>
  </si>
  <si>
    <t>Liceul Charles Laugier – (terțiar): Înlocuire două cazane și arzătoare centrală termică</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</si>
  <si>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</si>
  <si>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</si>
  <si>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</si>
  <si>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</si>
  <si>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</si>
  <si>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</si>
  <si>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</si>
  <si>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</si>
  <si>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</si>
  <si>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</si>
  <si>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</si>
  <si>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</si>
  <si>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</si>
  <si>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</si>
  <si>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</si>
  <si>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</si>
  <si>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</si>
  <si>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</si>
  <si>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</si>
  <si>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</si>
  <si>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</si>
  <si>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TOTAL CAP. 68.02</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</si>
  <si>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</si>
  <si>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</si>
  <si>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</si>
  <si>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</si>
  <si>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</si>
  <si>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</si>
  <si>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</si>
  <si>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</si>
  <si>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</si>
  <si>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</si>
  <si>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</si>
  <si>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</si>
  <si>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</si>
  <si>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</si>
  <si>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</si>
  <si>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</si>
  <si>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</si>
  <si>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</si>
  <si>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</si>
  <si>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</si>
  <si>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</si>
  <si>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</si>
  <si>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</si>
  <si>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</si>
  <si>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</si>
  <si>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</si>
  <si>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</si>
  <si>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</si>
  <si>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</si>
  <si>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</si>
  <si>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</si>
  <si>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</si>
  <si>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</si>
  <si>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</si>
  <si>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</si>
  <si>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</si>
  <si>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</si>
  <si>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</si>
  <si>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</si>
  <si>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</si>
  <si>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</si>
  <si>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</si>
  <si>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</si>
  <si>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</si>
  <si>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</si>
  <si>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</si>
  <si>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</si>
  <si>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</si>
  <si>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</si>
  <si>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</si>
  <si>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</si>
  <si>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</si>
  <si>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</si>
  <si>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</si>
  <si>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</si>
  <si>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Conservarea, protejarea, promovarea și dezvoltarea patrimoniului național și cultural – CASA RUSĂNESCU (Casa Căsătoriilor) (P.T.+P.A.C.+D.E. şi asistenţă tehnică din partea proiectantului pe parcursul derulării lucrărilor)</t>
  </si>
  <si>
    <t>Achiziție licenţe</t>
  </si>
  <si>
    <t>Achiziţie multifuncţională laser monocrom A3</t>
  </si>
  <si>
    <t>Achiziție aplicaţie - implementare proiect e-Factura</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</si>
  <si>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</si>
  <si>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</si>
  <si>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</si>
  <si>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</si>
  <si>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Aplicație mobilă pentru platformele de operare IOS și Android pentru promovarea municipiului Craiova-tip city application</t>
  </si>
  <si>
    <t>Achiziție cu montaj chiller - clădire Business Center</t>
  </si>
  <si>
    <t>Kit aparatură foto-video</t>
  </si>
  <si>
    <t>Sistem server</t>
  </si>
  <si>
    <t>Achiziție copiator</t>
  </si>
  <si>
    <t>Achiziție sistem supraveghere video</t>
  </si>
  <si>
    <t xml:space="preserve">                     TOTAL CAP. 66.02</t>
  </si>
  <si>
    <t xml:space="preserve">        66.02.06.01:</t>
  </si>
  <si>
    <t xml:space="preserve">Construire imobil cu destinaţia Spital în str. Filantropiei, nr.1 </t>
  </si>
  <si>
    <t xml:space="preserve">    66.02.06.01   71.01.01</t>
  </si>
  <si>
    <t>Amenajare Skate Park (execuţie)</t>
  </si>
  <si>
    <t>Modernizare fântână arteziană intersecţia Bulevardul 1 Mai cu Bulevardul Ştirbei Vodă (ex.)</t>
  </si>
  <si>
    <t>Amenajare ansamblu fântâni arteziene pe Bulevardul 1 Mai (ex.)</t>
  </si>
  <si>
    <t>Modernizare fântână arteziană-Piaţa Regele Ferdinand şi Regina Maria(ex.)</t>
  </si>
  <si>
    <t>Modernizare fântână arteziană -Piaţa Mihai Viteazul (ex.)</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</si>
  <si>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</si>
  <si>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</si>
  <si>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</si>
  <si>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</si>
  <si>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</si>
  <si>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</si>
  <si>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Achiziție maşină de spălat pardoseli - 1 buc.</t>
  </si>
  <si>
    <t>Tractor înmatriculabil cu putere de 80-100CP, cu priză de putere spate de 1000rpm pentru ataşarea unui burghiu de distrus cioate</t>
  </si>
  <si>
    <t>Burghiu de distrus cioate pentru ataşat la tractorul cu putere de 80-100 CP</t>
  </si>
  <si>
    <t>Autoutilitară 6-7 locuri și benă basculabilă, cu normă de poluare EURO6 (3 buc.)</t>
  </si>
  <si>
    <t>Autonacelă cu braț telescopic și înălțime de lucru de 18-20 m (1 buc.)</t>
  </si>
  <si>
    <t>Tractoraș de tuns iarba profesional (2 buc.)</t>
  </si>
  <si>
    <t>Achiziție încărcător telescopic cu înălțime de ridicare 12-18m</t>
  </si>
  <si>
    <t>Achiziție buldoexcavator</t>
  </si>
  <si>
    <t>Mașină de spălat industrială</t>
  </si>
  <si>
    <t xml:space="preserve">      68.02.04.   71.01.02</t>
  </si>
  <si>
    <t>Scanner</t>
  </si>
  <si>
    <t xml:space="preserve">      68.02.50.   71.01.03</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</si>
  <si>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</si>
  <si>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</si>
  <si>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</si>
  <si>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</si>
  <si>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</si>
  <si>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</si>
  <si>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</si>
  <si>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</si>
  <si>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</si>
  <si>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81.02.06   71.01.02</t>
  </si>
  <si>
    <t xml:space="preserve">    81.02.06 71.01.30</t>
  </si>
  <si>
    <t>Contoare de energie termică</t>
  </si>
  <si>
    <t>Programul de îmbunătăţire a eficienţei energetice la nivelul Municipiului Craiova</t>
  </si>
  <si>
    <t>Modernizare str. Vânători (P.T.şi D.E., verificare tehnică de calitate, asistență tehnică, execuție)</t>
  </si>
  <si>
    <t>Pasarelă pietonală -zona Hanul Doctorului (execuţie)</t>
  </si>
  <si>
    <t>Modernizare str. Mălinului  inclusiv canal adiacent (execuție)</t>
  </si>
  <si>
    <t>Străpungere str. Traian Lalescu-Bvd. Calea București (P.T.şi D.E., verificare tehnică de calitate, as. th.)</t>
  </si>
  <si>
    <t>Modernizare str. Mălinului  inclusiv canal adiacent (PAC+PTE., as. th. din partea proiectantului pe parcursul execuției lucrărilor)</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</si>
  <si>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</si>
  <si>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</si>
  <si>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C.N.Pedagogic  Ștefan Velovan –(terțiar): Înlocuire două cazane și un arzător centrală termică + hidrant exterior suprateran</t>
  </si>
  <si>
    <t>C.N. Frații Buzești – (terțiar): Sistem supraveghere (elaborare proiect şi montaj 25 camere)</t>
  </si>
  <si>
    <t>C.N. Frații Buzești – (terțiar): Maşină de tocat carne cantină</t>
  </si>
  <si>
    <r>
      <t>C.N. Elena Cuza – (terțiar)</t>
    </r>
    <r>
      <rPr>
        <b/>
        <sz val="15"/>
        <color indexed="8"/>
        <rFont val="Arial"/>
        <family val="2"/>
      </rPr>
      <t xml:space="preserve">: </t>
    </r>
    <r>
      <rPr>
        <sz val="15"/>
        <color indexed="8"/>
        <rFont val="Arial"/>
        <family val="2"/>
      </rPr>
      <t>Reabilitare centrală termică (actualizare faze de proiectare)</t>
    </r>
  </si>
  <si>
    <t xml:space="preserve">C.N. Economic Gheorghe Chiţu – (terțiar): Set bucătărie (maşină de gătit, cuptor şi grill pe gaz) </t>
  </si>
  <si>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</si>
  <si>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</si>
  <si>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Camion C1 școală șoferi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</si>
  <si>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</si>
  <si>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</si>
  <si>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</si>
  <si>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</si>
  <si>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</si>
  <si>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</si>
  <si>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</si>
  <si>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</si>
  <si>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</si>
  <si>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</si>
  <si>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</si>
  <si>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</si>
  <si>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</si>
  <si>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</si>
  <si>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</si>
  <si>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</si>
  <si>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Lic. Tehnologic  Transporturi Căi Ferate (terțiar): Maşină gătit pentru cantină</t>
  </si>
  <si>
    <t>Lic. Tehnologic  Transporturi Căi Ferate (terțiar): Plită menţinere alimente calde</t>
  </si>
  <si>
    <t>Liceul cu Program Sportiv Petrache Trișcu (terțiar):: Amenajare cămin internat și cantină elevi în clădirea din str. Crișului nr. 9 (actualizare E.T., audit energetic, D.A.L.I.)</t>
  </si>
  <si>
    <t xml:space="preserve">Liceul Matei Basarab (terțiar): Maşină de spălat rufe </t>
  </si>
  <si>
    <t>Liceul Matei Basarab (terțiar): Achiziție cu montaj saună sală de sport</t>
  </si>
  <si>
    <t>Lic. Tehnologic George Bibescu (terţiar): Sistem de supraveghere audio video</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</si>
  <si>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</si>
  <si>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</si>
  <si>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</si>
  <si>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</si>
  <si>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Ion Creangă (terțiar): Centrală termică proprie pe gaze naturale, inclusiv branșament la Școala Gimnazială nr.38 - structură a Scolii Gimnaziale Ion Creangă - la imobilul din str. Brestei nr.624 (fost Cămin cultural) - proiectare</t>
  </si>
  <si>
    <t>Școala Gimn. Al. Macedonski (terțiar): Achiziție cu montaj două aeroterme şi două stratificatoare (ventilatoare) - sală sport</t>
  </si>
  <si>
    <t>Grad.cu PP „Casuta Fermecata” (terțiar): Reabilitare şi împrejmuire Grădiniţa "Căsuţa Fermecată" din Municipiul Craiova, jud. Dolj (ex.)</t>
  </si>
  <si>
    <t>Grad.cu PP „Casuta Fermecata” (terțiar): Robot profesional pentru tăiere legume-fructe (2 buc.)</t>
  </si>
  <si>
    <t>Grad.cu PP „Casuta Fermecata” (terțiar): Mașină pentru curățat cartofi și alte rădăcinoase (2 buc.)</t>
  </si>
  <si>
    <t>Grad.cu PP „Casuta Fermecata” (terțiar): Mașină de spălat rufe cu uscător (2 buc.)</t>
  </si>
  <si>
    <t>Grad.cu PP „Tudor Vladimirescu”(terțiar): Centrală termică</t>
  </si>
  <si>
    <t>Grad.cu PP „Traian Demetrescu” (terțiar): Aparat curăţat cartofi (1 buc.)</t>
  </si>
  <si>
    <t>Grad.cu PP „Petrache Poenaru” (terțiar): Maşină de gătit profesională pe gaz cu 6 ochiuri şi suport deschis, cuptor inclus (2 buc.)</t>
  </si>
  <si>
    <t>Grad.cu PP „Petrache Poenaru” (terțiar): Hotă profesională (2 buc.)</t>
  </si>
  <si>
    <t>Grad.cu PP „Sfânta Lucia” (terțiar): Achiziționare mașină profesională pentru curățat cartofi</t>
  </si>
  <si>
    <t>Grad.cu PP „Sfânta Lucia” (terțiar): Achiziție mașină de spălat rufe</t>
  </si>
  <si>
    <t>Grad.cu PP „Nic. Romanescu” (terțiar): Achiziție cu montaj pompă tocătoare pentru canalizare, inclusiv supapă deşeu (2 buc.)</t>
  </si>
  <si>
    <t>Grad.cu PP „Voiniceii” (terțiar): Maşină de călcat - calandru</t>
  </si>
  <si>
    <t>Grad.cu PP „Sf. Ana” (terțiar): Maşină de gătit, alimentare cu gaz cu 4 ochiuri şi cuptor</t>
  </si>
  <si>
    <t xml:space="preserve">    65.02.04.01   71.01.02</t>
  </si>
  <si>
    <t>Achiziție căsuțe din lemn</t>
  </si>
  <si>
    <t>Achiziție decorațiuni stradale</t>
  </si>
  <si>
    <t>Prin HCL nr. 69/ 23.02.2023</t>
  </si>
  <si>
    <t>Martie 2023</t>
  </si>
  <si>
    <t>+500</t>
  </si>
  <si>
    <t xml:space="preserve">     PROGRAM DE INVESTIŢII PUBLICE</t>
  </si>
  <si>
    <t xml:space="preserve">    (sursa de finanțare: venituri curente)</t>
  </si>
  <si>
    <t xml:space="preserve">Președinte de ședință, </t>
  </si>
  <si>
    <t>Octavian Sorin Marinescu</t>
  </si>
  <si>
    <t>Anexa nr. 3  la HCL nr. 126/30.03.2023</t>
  </si>
  <si>
    <t>30 martie 2023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</si>
</sst>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2">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0" borderId="2"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7" borderId="3" applyNumberFormat="0" applyAlignment="0" applyProtection="0"/>
    <xf numFmtId="0" fontId="52"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52">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5" fillId="0" borderId="0" xfId="0" applyNumberFormat="1" applyFont="1" applyAlignment="1">
      <alignment horizontal="center" vertical="center"/>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0" fontId="17" fillId="0" borderId="12" xfId="0" applyNumberFormat="1" applyFont="1" applyBorder="1" applyAlignment="1">
      <alignment wrapText="1"/>
    </xf>
    <xf numFmtId="3" fontId="15" fillId="0" borderId="13" xfId="0" applyNumberFormat="1" applyFont="1" applyFill="1" applyBorder="1" applyAlignment="1">
      <alignment horizontal="right" vertical="center"/>
    </xf>
    <xf numFmtId="0" fontId="17" fillId="35" borderId="14" xfId="0" applyNumberFormat="1" applyFont="1" applyFill="1" applyBorder="1" applyAlignment="1">
      <alignment vertical="center" wrapText="1"/>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3" fontId="17" fillId="0" borderId="10" xfId="0" applyNumberFormat="1" applyFont="1" applyBorder="1" applyAlignment="1">
      <alignment horizontal="right" vertical="center"/>
    </xf>
    <xf numFmtId="3" fontId="17" fillId="0" borderId="10" xfId="0" applyNumberFormat="1" applyFont="1" applyBorder="1" applyAlignment="1">
      <alignment vertical="center"/>
    </xf>
    <xf numFmtId="3" fontId="17" fillId="35" borderId="10" xfId="0" applyNumberFormat="1" applyFont="1" applyFill="1" applyBorder="1" applyAlignment="1">
      <alignment horizontal="right" vertical="center"/>
    </xf>
    <xf numFmtId="49" fontId="15" fillId="0" borderId="10" xfId="0" applyNumberFormat="1" applyFont="1" applyBorder="1" applyAlignment="1">
      <alignment horizontal="righ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5" xfId="0" applyNumberFormat="1" applyFont="1" applyFill="1" applyBorder="1" applyAlignment="1">
      <alignment horizontal="justify" vertical="center" wrapText="1"/>
    </xf>
    <xf numFmtId="0" fontId="17" fillId="0" borderId="15"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5"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lef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0" borderId="13" xfId="0" applyNumberFormat="1" applyFont="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Font="1" applyBorder="1" applyAlignment="1">
      <alignment vertical="center" wrapText="1"/>
    </xf>
    <xf numFmtId="0" fontId="0" fillId="0" borderId="0" xfId="0" applyNumberFormat="1" applyFill="1" applyAlignment="1">
      <alignment/>
    </xf>
    <xf numFmtId="0" fontId="17" fillId="0" borderId="13" xfId="0" applyFont="1" applyBorder="1" applyAlignment="1">
      <alignment horizontal="center" vertical="center"/>
    </xf>
    <xf numFmtId="0" fontId="17" fillId="0" borderId="15" xfId="0" applyFont="1" applyBorder="1" applyAlignment="1">
      <alignment horizontal="left" vertical="center" wrapText="1"/>
    </xf>
    <xf numFmtId="0" fontId="17" fillId="0" borderId="12" xfId="0" applyFont="1" applyBorder="1" applyAlignment="1">
      <alignment vertical="center"/>
    </xf>
    <xf numFmtId="0" fontId="17" fillId="0" borderId="13" xfId="0" applyFont="1" applyBorder="1" applyAlignment="1">
      <alignment horizontal="center" vertical="center"/>
    </xf>
    <xf numFmtId="0" fontId="17" fillId="35" borderId="15" xfId="0" applyFont="1" applyFill="1" applyBorder="1" applyAlignment="1">
      <alignment horizontal="justify" vertical="center" wrapText="1"/>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0" fontId="17" fillId="35" borderId="13" xfId="0" applyFont="1" applyFill="1" applyBorder="1" applyAlignment="1">
      <alignment horizontal="justify" vertical="center" wrapText="1"/>
    </xf>
    <xf numFmtId="0" fontId="17" fillId="0" borderId="18" xfId="0" applyNumberFormat="1" applyFont="1" applyBorder="1" applyAlignment="1">
      <alignment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0" fontId="17" fillId="0" borderId="13" xfId="0" applyNumberFormat="1" applyFont="1" applyFill="1" applyBorder="1" applyAlignment="1">
      <alignmen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0" fillId="0" borderId="0" xfId="0" applyNumberFormat="1" applyFill="1" applyBorder="1" applyAlignment="1">
      <alignment/>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6" fillId="0" borderId="0" xfId="0" applyNumberFormat="1" applyFont="1" applyFill="1" applyBorder="1" applyAlignment="1">
      <alignment horizontal="center" vertical="center"/>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15" fillId="35" borderId="10" xfId="0" applyNumberFormat="1" applyFont="1" applyFill="1" applyBorder="1" applyAlignment="1">
      <alignment horizontal="lef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wrapText="1"/>
    </xf>
    <xf numFmtId="0" fontId="42"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9"/>
  <sheetViews>
    <sheetView tabSelected="1" zoomScalePageLayoutView="0" workbookViewId="0" topLeftCell="A1">
      <selection activeCell="K12" sqref="K12"/>
    </sheetView>
  </sheetViews>
  <sheetFormatPr defaultColWidth="9.00390625" defaultRowHeight="14.25" customHeight="1"/>
  <cols>
    <col min="1" max="1" width="4.75390625" style="1" customWidth="1"/>
    <col min="2" max="2" width="41.25390625" style="1" customWidth="1"/>
    <col min="3" max="3" width="12.625" style="1" customWidth="1"/>
    <col min="4" max="4" width="13.75390625" style="1" customWidth="1"/>
    <col min="5" max="5" width="11.75390625" style="2" customWidth="1"/>
    <col min="6" max="6" width="11.125" style="1" customWidth="1"/>
    <col min="7" max="7" width="14.125" style="1" customWidth="1"/>
    <col min="8" max="8" width="14.25390625" style="1" customWidth="1"/>
    <col min="9" max="59" width="13.25390625" style="1" customWidth="1"/>
  </cols>
  <sheetData>
    <row r="1" spans="1:8" ht="12.75" customHeight="1">
      <c r="A1" s="131"/>
      <c r="B1" s="131"/>
      <c r="C1" s="131"/>
      <c r="D1" s="131"/>
      <c r="E1" s="3"/>
      <c r="F1" s="132" t="s">
        <v>237</v>
      </c>
      <c r="G1" s="132"/>
      <c r="H1" s="132"/>
    </row>
    <row r="2" spans="1:8" ht="12.75" customHeight="1">
      <c r="A2" s="4"/>
      <c r="B2" s="4"/>
      <c r="C2" s="4"/>
      <c r="D2" s="3"/>
      <c r="E2" s="5"/>
      <c r="F2" s="6"/>
      <c r="G2" s="6"/>
      <c r="H2" s="6"/>
    </row>
    <row r="3" spans="1:8" ht="12.75" customHeight="1">
      <c r="A3" s="4"/>
      <c r="B3" s="4"/>
      <c r="C3" s="4"/>
      <c r="D3" s="3"/>
      <c r="E3" s="3" t="s">
        <v>0</v>
      </c>
      <c r="F3" s="133"/>
      <c r="G3" s="133"/>
      <c r="H3" s="133"/>
    </row>
    <row r="4" spans="1:8" ht="12.75" customHeight="1">
      <c r="A4" s="4"/>
      <c r="B4" s="4"/>
      <c r="C4" s="4"/>
      <c r="D4" s="3"/>
      <c r="E4" s="3"/>
      <c r="F4" s="7"/>
      <c r="G4" s="7"/>
      <c r="H4" s="7"/>
    </row>
    <row r="5" spans="1:8" ht="16.5" customHeight="1">
      <c r="A5" s="4"/>
      <c r="B5" s="4"/>
      <c r="C5" s="4"/>
      <c r="D5" s="3"/>
      <c r="E5" s="3"/>
      <c r="F5" s="8" t="s">
        <v>0</v>
      </c>
      <c r="G5" s="8" t="s">
        <v>0</v>
      </c>
      <c r="H5" s="8"/>
    </row>
    <row r="6" spans="1:8" ht="26.25" customHeight="1">
      <c r="A6" s="134" t="s">
        <v>233</v>
      </c>
      <c r="B6" s="134"/>
      <c r="C6" s="134"/>
      <c r="D6" s="134"/>
      <c r="E6" s="134"/>
      <c r="F6" s="134"/>
      <c r="G6" s="134"/>
      <c r="H6" s="134"/>
    </row>
    <row r="7" spans="1:8" ht="20.25" customHeight="1">
      <c r="A7" s="135" t="s">
        <v>234</v>
      </c>
      <c r="B7" s="135"/>
      <c r="C7" s="135"/>
      <c r="D7" s="135"/>
      <c r="E7" s="135"/>
      <c r="F7" s="135"/>
      <c r="G7" s="135"/>
      <c r="H7" s="135"/>
    </row>
    <row r="8" spans="1:8" ht="26.25" customHeight="1">
      <c r="A8" s="136" t="s">
        <v>231</v>
      </c>
      <c r="B8" s="136"/>
      <c r="C8" s="136"/>
      <c r="D8" s="136"/>
      <c r="E8" s="136"/>
      <c r="F8" s="136"/>
      <c r="G8" s="136"/>
      <c r="H8" s="136"/>
    </row>
    <row r="9" spans="1:8" ht="20.25" customHeight="1">
      <c r="A9" s="137" t="s">
        <v>1</v>
      </c>
      <c r="B9" s="137"/>
      <c r="C9" s="9"/>
      <c r="D9" s="9"/>
      <c r="F9" s="2" t="s">
        <v>0</v>
      </c>
      <c r="G9" s="2"/>
      <c r="H9" s="10" t="s">
        <v>2</v>
      </c>
    </row>
    <row r="10" spans="1:8" ht="12.75" customHeight="1">
      <c r="A10" s="11"/>
      <c r="B10" s="138" t="s">
        <v>3</v>
      </c>
      <c r="C10" s="139" t="s">
        <v>4</v>
      </c>
      <c r="D10" s="12" t="s">
        <v>5</v>
      </c>
      <c r="E10" s="13"/>
      <c r="F10" s="11"/>
      <c r="G10" s="14" t="s">
        <v>6</v>
      </c>
      <c r="H10" s="11"/>
    </row>
    <row r="11" spans="1:8" ht="12.75" customHeight="1">
      <c r="A11" s="15" t="s">
        <v>7</v>
      </c>
      <c r="B11" s="138"/>
      <c r="C11" s="138"/>
      <c r="D11" s="16" t="s">
        <v>8</v>
      </c>
      <c r="E11" s="15" t="s">
        <v>9</v>
      </c>
      <c r="F11" s="15" t="s">
        <v>9</v>
      </c>
      <c r="G11" s="17" t="s">
        <v>10</v>
      </c>
      <c r="H11" s="15" t="s">
        <v>11</v>
      </c>
    </row>
    <row r="12" spans="1:8" ht="31.5" customHeight="1">
      <c r="A12" s="18" t="s">
        <v>12</v>
      </c>
      <c r="B12" s="138"/>
      <c r="C12" s="138"/>
      <c r="D12" s="19" t="s">
        <v>230</v>
      </c>
      <c r="E12" s="20" t="s">
        <v>13</v>
      </c>
      <c r="F12" s="20" t="s">
        <v>14</v>
      </c>
      <c r="G12" s="21" t="s">
        <v>238</v>
      </c>
      <c r="H12" s="22" t="s">
        <v>15</v>
      </c>
    </row>
    <row r="13" spans="1:8" ht="12.75" customHeight="1">
      <c r="A13" s="23">
        <v>0</v>
      </c>
      <c r="B13" s="23">
        <v>1</v>
      </c>
      <c r="C13" s="23">
        <v>2</v>
      </c>
      <c r="D13" s="23">
        <v>3</v>
      </c>
      <c r="E13" s="24">
        <v>4</v>
      </c>
      <c r="F13" s="23">
        <v>5</v>
      </c>
      <c r="G13" s="23">
        <v>5</v>
      </c>
      <c r="H13" s="23">
        <v>6</v>
      </c>
    </row>
    <row r="14" spans="1:8" ht="26.25" customHeight="1">
      <c r="A14" s="140" t="s">
        <v>16</v>
      </c>
      <c r="B14" s="140"/>
      <c r="C14" s="140"/>
      <c r="D14" s="25">
        <f>D15+D35+D40+D43+D98+D101+D131+D137+D159+D170+D174</f>
        <v>133270</v>
      </c>
      <c r="E14" s="25">
        <f>E15+E35+E40+E43+E101+E131+E137+E159+E170+E174</f>
        <v>0</v>
      </c>
      <c r="F14" s="25">
        <f>F15+F35+F40+F43+F101+F131+F137+F159+F170+F174</f>
        <v>1000</v>
      </c>
      <c r="G14" s="26">
        <f>F14-E14</f>
        <v>1000</v>
      </c>
      <c r="H14" s="25">
        <f>H15+H35+H40+H43+H98+H101+H131+H137+H159+H170+H174</f>
        <v>134270</v>
      </c>
    </row>
    <row r="15" spans="1:8" ht="20.25" customHeight="1">
      <c r="A15" s="141" t="s">
        <v>17</v>
      </c>
      <c r="B15" s="141"/>
      <c r="C15" s="141"/>
      <c r="D15" s="28">
        <f>SUM(D16:D34)</f>
        <v>55966</v>
      </c>
      <c r="E15" s="28">
        <f>SUM(E16:E34)</f>
        <v>0</v>
      </c>
      <c r="F15" s="28">
        <f>SUM(F16:F34)</f>
        <v>0</v>
      </c>
      <c r="G15" s="29">
        <f>F15-E15</f>
        <v>0</v>
      </c>
      <c r="H15" s="28">
        <f>SUM(H16:H34)</f>
        <v>55966</v>
      </c>
    </row>
    <row r="16" spans="1:8" ht="27.75" customHeight="1">
      <c r="A16" s="30">
        <v>1</v>
      </c>
      <c r="B16" s="110" t="s">
        <v>18</v>
      </c>
      <c r="C16" s="115" t="s">
        <v>19</v>
      </c>
      <c r="D16" s="33">
        <v>3700</v>
      </c>
      <c r="E16" s="33">
        <v>0</v>
      </c>
      <c r="F16" s="33">
        <v>0</v>
      </c>
      <c r="G16" s="34" t="s">
        <v>20</v>
      </c>
      <c r="H16" s="33">
        <f aca="true" t="shared" si="0" ref="H16:H34">D16-E16+F16</f>
        <v>3700</v>
      </c>
    </row>
    <row r="17" spans="1:12" ht="56.25" customHeight="1">
      <c r="A17" s="30">
        <v>2</v>
      </c>
      <c r="B17" s="110" t="s">
        <v>21</v>
      </c>
      <c r="C17" s="115" t="s">
        <v>19</v>
      </c>
      <c r="D17" s="33">
        <v>13300</v>
      </c>
      <c r="E17" s="33">
        <v>0</v>
      </c>
      <c r="F17" s="33">
        <v>0</v>
      </c>
      <c r="G17" s="34" t="s">
        <v>20</v>
      </c>
      <c r="H17" s="33">
        <f t="shared" si="0"/>
        <v>13300</v>
      </c>
      <c r="L17" s="101"/>
    </row>
    <row r="18" spans="1:8" ht="324">
      <c r="A18" s="30">
        <v>3</v>
      </c>
      <c r="B18" s="111" t="s">
        <v>26</v>
      </c>
      <c r="C18" s="116" t="s">
        <v>25</v>
      </c>
      <c r="D18" s="35">
        <v>13000</v>
      </c>
      <c r="E18" s="33">
        <v>0</v>
      </c>
      <c r="F18" s="33">
        <v>0</v>
      </c>
      <c r="G18" s="34" t="s">
        <v>20</v>
      </c>
      <c r="H18" s="36">
        <f t="shared" si="0"/>
        <v>13000</v>
      </c>
    </row>
    <row r="19" spans="1:8" ht="54">
      <c r="A19" s="30">
        <v>4</v>
      </c>
      <c r="B19" s="112" t="s">
        <v>27</v>
      </c>
      <c r="C19" s="116" t="s">
        <v>25</v>
      </c>
      <c r="D19" s="33">
        <v>132</v>
      </c>
      <c r="E19" s="33">
        <v>0</v>
      </c>
      <c r="F19" s="33">
        <v>0</v>
      </c>
      <c r="G19" s="34" t="s">
        <v>20</v>
      </c>
      <c r="H19" s="36">
        <f t="shared" si="0"/>
        <v>132</v>
      </c>
    </row>
    <row r="20" spans="1:8" ht="27.75" customHeight="1">
      <c r="A20" s="30">
        <v>5</v>
      </c>
      <c r="B20" s="112" t="s">
        <v>28</v>
      </c>
      <c r="C20" s="116" t="s">
        <v>19</v>
      </c>
      <c r="D20" s="33">
        <v>24113</v>
      </c>
      <c r="E20" s="33">
        <v>0</v>
      </c>
      <c r="F20" s="33">
        <v>0</v>
      </c>
      <c r="G20" s="34" t="s">
        <v>20</v>
      </c>
      <c r="H20" s="33">
        <f t="shared" si="0"/>
        <v>24113</v>
      </c>
    </row>
    <row r="21" spans="1:8" ht="27.75" customHeight="1">
      <c r="A21" s="30">
        <v>6</v>
      </c>
      <c r="B21" s="112" t="s">
        <v>22</v>
      </c>
      <c r="C21" s="116" t="s">
        <v>23</v>
      </c>
      <c r="D21" s="33">
        <v>340</v>
      </c>
      <c r="E21" s="33">
        <v>0</v>
      </c>
      <c r="F21" s="33">
        <v>0</v>
      </c>
      <c r="G21" s="34" t="s">
        <v>20</v>
      </c>
      <c r="H21" s="33">
        <f t="shared" si="0"/>
        <v>340</v>
      </c>
    </row>
    <row r="22" spans="1:8" ht="28.5">
      <c r="A22" s="30">
        <v>7</v>
      </c>
      <c r="B22" s="112" t="s">
        <v>118</v>
      </c>
      <c r="C22" s="116" t="s">
        <v>25</v>
      </c>
      <c r="D22" s="33">
        <v>100</v>
      </c>
      <c r="E22" s="33">
        <v>0</v>
      </c>
      <c r="F22" s="36">
        <v>0</v>
      </c>
      <c r="G22" s="37" t="s">
        <v>20</v>
      </c>
      <c r="H22" s="33">
        <f t="shared" si="0"/>
        <v>100</v>
      </c>
    </row>
    <row r="23" spans="1:8" ht="36">
      <c r="A23" s="30">
        <v>8</v>
      </c>
      <c r="B23" s="112" t="s">
        <v>119</v>
      </c>
      <c r="C23" s="116" t="s">
        <v>24</v>
      </c>
      <c r="D23" s="35">
        <v>90</v>
      </c>
      <c r="E23" s="33">
        <v>0</v>
      </c>
      <c r="F23" s="33">
        <v>0</v>
      </c>
      <c r="G23" s="34" t="s">
        <v>20</v>
      </c>
      <c r="H23" s="36">
        <f t="shared" si="0"/>
        <v>90</v>
      </c>
    </row>
    <row r="24" spans="1:8" ht="36">
      <c r="A24" s="30">
        <v>9</v>
      </c>
      <c r="B24" s="112" t="s">
        <v>120</v>
      </c>
      <c r="C24" s="116" t="s">
        <v>25</v>
      </c>
      <c r="D24" s="35">
        <v>4</v>
      </c>
      <c r="E24" s="38">
        <v>0</v>
      </c>
      <c r="F24" s="33">
        <v>0</v>
      </c>
      <c r="G24" s="34" t="s">
        <v>20</v>
      </c>
      <c r="H24" s="36">
        <f t="shared" si="0"/>
        <v>4</v>
      </c>
    </row>
    <row r="25" spans="1:8" ht="72">
      <c r="A25" s="30">
        <v>10</v>
      </c>
      <c r="B25" s="112" t="s">
        <v>121</v>
      </c>
      <c r="C25" s="116" t="s">
        <v>23</v>
      </c>
      <c r="D25" s="39">
        <v>47</v>
      </c>
      <c r="E25" s="33">
        <v>0</v>
      </c>
      <c r="F25" s="33">
        <v>0</v>
      </c>
      <c r="G25" s="34" t="s">
        <v>20</v>
      </c>
      <c r="H25" s="36">
        <f t="shared" si="0"/>
        <v>47</v>
      </c>
    </row>
    <row r="26" spans="1:8" ht="35.25" customHeight="1">
      <c r="A26" s="30">
        <v>11</v>
      </c>
      <c r="B26" s="112" t="s">
        <v>122</v>
      </c>
      <c r="C26" s="116" t="s">
        <v>25</v>
      </c>
      <c r="D26" s="33">
        <v>191</v>
      </c>
      <c r="E26" s="33">
        <v>0</v>
      </c>
      <c r="F26" s="33">
        <v>0</v>
      </c>
      <c r="G26" s="34" t="s">
        <v>20</v>
      </c>
      <c r="H26" s="36">
        <f t="shared" si="0"/>
        <v>191</v>
      </c>
    </row>
    <row r="27" spans="1:8" ht="56.25" customHeight="1">
      <c r="A27" s="30">
        <v>12</v>
      </c>
      <c r="B27" s="112" t="s">
        <v>123</v>
      </c>
      <c r="C27" s="116" t="s">
        <v>25</v>
      </c>
      <c r="D27" s="39">
        <v>16</v>
      </c>
      <c r="E27" s="33">
        <v>0</v>
      </c>
      <c r="F27" s="33">
        <v>0</v>
      </c>
      <c r="G27" s="34" t="s">
        <v>20</v>
      </c>
      <c r="H27" s="36">
        <f t="shared" si="0"/>
        <v>16</v>
      </c>
    </row>
    <row r="28" spans="1:8" ht="54">
      <c r="A28" s="30">
        <v>13</v>
      </c>
      <c r="B28" s="112" t="s">
        <v>124</v>
      </c>
      <c r="C28" s="116" t="s">
        <v>25</v>
      </c>
      <c r="D28" s="39">
        <v>16</v>
      </c>
      <c r="E28" s="33">
        <v>0</v>
      </c>
      <c r="F28" s="33">
        <v>0</v>
      </c>
      <c r="G28" s="34" t="s">
        <v>20</v>
      </c>
      <c r="H28" s="36">
        <f t="shared" si="0"/>
        <v>16</v>
      </c>
    </row>
    <row r="29" spans="1:8" ht="72">
      <c r="A29" s="30">
        <v>14</v>
      </c>
      <c r="B29" s="112" t="s">
        <v>125</v>
      </c>
      <c r="C29" s="116" t="s">
        <v>25</v>
      </c>
      <c r="D29" s="43">
        <v>150</v>
      </c>
      <c r="E29" s="33">
        <v>0</v>
      </c>
      <c r="F29" s="33">
        <v>0</v>
      </c>
      <c r="G29" s="34" t="s">
        <v>20</v>
      </c>
      <c r="H29" s="36">
        <f t="shared" si="0"/>
        <v>150</v>
      </c>
    </row>
    <row r="30" spans="1:8" ht="36">
      <c r="A30" s="30">
        <v>15</v>
      </c>
      <c r="B30" s="112" t="s">
        <v>29</v>
      </c>
      <c r="C30" s="116" t="s">
        <v>25</v>
      </c>
      <c r="D30" s="39">
        <v>60</v>
      </c>
      <c r="E30" s="33">
        <v>0</v>
      </c>
      <c r="F30" s="33">
        <v>0</v>
      </c>
      <c r="G30" s="34" t="s">
        <v>20</v>
      </c>
      <c r="H30" s="36">
        <f t="shared" si="0"/>
        <v>60</v>
      </c>
    </row>
    <row r="31" spans="1:8" ht="36">
      <c r="A31" s="30">
        <v>16</v>
      </c>
      <c r="B31" s="112" t="s">
        <v>126</v>
      </c>
      <c r="C31" s="115" t="s">
        <v>23</v>
      </c>
      <c r="D31" s="39">
        <v>277</v>
      </c>
      <c r="E31" s="33">
        <v>0</v>
      </c>
      <c r="F31" s="33">
        <v>0</v>
      </c>
      <c r="G31" s="34" t="s">
        <v>20</v>
      </c>
      <c r="H31" s="36">
        <f t="shared" si="0"/>
        <v>277</v>
      </c>
    </row>
    <row r="32" spans="1:8" ht="26.25" customHeight="1">
      <c r="A32" s="30">
        <v>17</v>
      </c>
      <c r="B32" s="112" t="s">
        <v>127</v>
      </c>
      <c r="C32" s="115" t="s">
        <v>23</v>
      </c>
      <c r="D32" s="39">
        <v>110</v>
      </c>
      <c r="E32" s="33">
        <v>0</v>
      </c>
      <c r="F32" s="33">
        <v>0</v>
      </c>
      <c r="G32" s="34" t="s">
        <v>20</v>
      </c>
      <c r="H32" s="36">
        <f t="shared" si="0"/>
        <v>110</v>
      </c>
    </row>
    <row r="33" spans="1:8" ht="26.25" customHeight="1">
      <c r="A33" s="30">
        <v>18</v>
      </c>
      <c r="B33" s="126" t="s">
        <v>228</v>
      </c>
      <c r="C33" s="115" t="s">
        <v>19</v>
      </c>
      <c r="D33" s="40">
        <v>320</v>
      </c>
      <c r="E33" s="41">
        <v>0</v>
      </c>
      <c r="F33" s="41">
        <v>0</v>
      </c>
      <c r="G33" s="127" t="s">
        <v>20</v>
      </c>
      <c r="H33" s="36">
        <f t="shared" si="0"/>
        <v>320</v>
      </c>
    </row>
    <row r="34" spans="1:8" ht="27" customHeight="1" hidden="1">
      <c r="A34" s="30"/>
      <c r="B34" s="113"/>
      <c r="C34" s="32"/>
      <c r="D34" s="43"/>
      <c r="E34" s="33">
        <v>0</v>
      </c>
      <c r="F34" s="33">
        <v>0</v>
      </c>
      <c r="G34" s="34" t="s">
        <v>20</v>
      </c>
      <c r="H34" s="36">
        <f t="shared" si="0"/>
        <v>0</v>
      </c>
    </row>
    <row r="35" spans="1:8" ht="19.5" customHeight="1">
      <c r="A35" s="142" t="s">
        <v>30</v>
      </c>
      <c r="B35" s="142"/>
      <c r="C35" s="142"/>
      <c r="D35" s="28">
        <f>D36</f>
        <v>41</v>
      </c>
      <c r="E35" s="28">
        <f>E36</f>
        <v>0</v>
      </c>
      <c r="F35" s="28">
        <f>F36</f>
        <v>0</v>
      </c>
      <c r="G35" s="29">
        <f>F35-E35</f>
        <v>0</v>
      </c>
      <c r="H35" s="28">
        <f>H36</f>
        <v>41</v>
      </c>
    </row>
    <row r="36" spans="1:8" ht="18" customHeight="1">
      <c r="A36" s="143" t="s">
        <v>31</v>
      </c>
      <c r="B36" s="143"/>
      <c r="C36" s="143"/>
      <c r="D36" s="28">
        <f>SUM(D37:D39)</f>
        <v>41</v>
      </c>
      <c r="E36" s="28">
        <f>SUM(E37:E39)</f>
        <v>0</v>
      </c>
      <c r="F36" s="28">
        <f>SUM(F37:F39)</f>
        <v>0</v>
      </c>
      <c r="G36" s="28">
        <f>F36-E36</f>
        <v>0</v>
      </c>
      <c r="H36" s="28">
        <f>SUM(H37:H39)</f>
        <v>41</v>
      </c>
    </row>
    <row r="37" spans="1:8" ht="28.5">
      <c r="A37" s="44">
        <v>1</v>
      </c>
      <c r="B37" s="45" t="s">
        <v>128</v>
      </c>
      <c r="C37" s="32" t="s">
        <v>32</v>
      </c>
      <c r="D37" s="33">
        <v>20</v>
      </c>
      <c r="E37" s="33">
        <v>0</v>
      </c>
      <c r="F37" s="33">
        <v>0</v>
      </c>
      <c r="G37" s="46">
        <v>0</v>
      </c>
      <c r="H37" s="33">
        <f>D37-E37+F37</f>
        <v>20</v>
      </c>
    </row>
    <row r="38" spans="1:8" ht="28.5">
      <c r="A38" s="44">
        <v>2</v>
      </c>
      <c r="B38" s="114" t="s">
        <v>129</v>
      </c>
      <c r="C38" s="32" t="s">
        <v>32</v>
      </c>
      <c r="D38" s="33">
        <v>11</v>
      </c>
      <c r="E38" s="33">
        <v>0</v>
      </c>
      <c r="F38" s="33">
        <v>0</v>
      </c>
      <c r="G38" s="46">
        <v>0</v>
      </c>
      <c r="H38" s="33">
        <f>D38-E38+F38</f>
        <v>11</v>
      </c>
    </row>
    <row r="39" spans="1:8" ht="28.5">
      <c r="A39" s="44">
        <v>3</v>
      </c>
      <c r="B39" s="47" t="s">
        <v>130</v>
      </c>
      <c r="C39" s="32" t="s">
        <v>32</v>
      </c>
      <c r="D39" s="33">
        <v>10</v>
      </c>
      <c r="E39" s="33">
        <v>0</v>
      </c>
      <c r="F39" s="33">
        <v>0</v>
      </c>
      <c r="G39" s="46">
        <v>0</v>
      </c>
      <c r="H39" s="33">
        <f>D39-E39+F39</f>
        <v>10</v>
      </c>
    </row>
    <row r="40" spans="1:8" ht="19.5" customHeight="1">
      <c r="A40" s="144" t="s">
        <v>33</v>
      </c>
      <c r="B40" s="144"/>
      <c r="C40" s="144"/>
      <c r="D40" s="28">
        <f>SUM(D41:D42)</f>
        <v>127</v>
      </c>
      <c r="E40" s="28">
        <f>SUM(E41:E42)</f>
        <v>0</v>
      </c>
      <c r="F40" s="28">
        <f>SUM(F41:F42)</f>
        <v>0</v>
      </c>
      <c r="G40" s="29">
        <f>F40-E40</f>
        <v>0</v>
      </c>
      <c r="H40" s="28">
        <f>SUM(H41:H42)</f>
        <v>127</v>
      </c>
    </row>
    <row r="41" spans="1:8" ht="90.75" customHeight="1">
      <c r="A41" s="30">
        <v>1</v>
      </c>
      <c r="B41" s="120" t="s">
        <v>34</v>
      </c>
      <c r="C41" s="32" t="s">
        <v>35</v>
      </c>
      <c r="D41" s="33">
        <v>127</v>
      </c>
      <c r="E41" s="33">
        <v>0</v>
      </c>
      <c r="F41" s="33">
        <v>0</v>
      </c>
      <c r="G41" s="34" t="s">
        <v>20</v>
      </c>
      <c r="H41" s="33">
        <f>D41-E41+F41</f>
        <v>127</v>
      </c>
    </row>
    <row r="42" spans="1:8" ht="4.5" customHeight="1" hidden="1">
      <c r="A42" s="117">
        <v>3</v>
      </c>
      <c r="B42" s="118"/>
      <c r="C42" s="119"/>
      <c r="D42" s="33"/>
      <c r="E42" s="33">
        <v>0</v>
      </c>
      <c r="F42" s="33">
        <v>0</v>
      </c>
      <c r="G42" s="34" t="s">
        <v>20</v>
      </c>
      <c r="H42" s="33">
        <f>D42-E42+F42</f>
        <v>0</v>
      </c>
    </row>
    <row r="43" spans="1:8" ht="19.5" customHeight="1">
      <c r="A43" s="30"/>
      <c r="B43" s="48" t="s">
        <v>36</v>
      </c>
      <c r="C43" s="27"/>
      <c r="D43" s="28">
        <f>SUM(D44:D97)</f>
        <v>11386</v>
      </c>
      <c r="E43" s="28">
        <f>SUM(E44:E97)</f>
        <v>0</v>
      </c>
      <c r="F43" s="28">
        <f>SUM(F44:F97)</f>
        <v>0</v>
      </c>
      <c r="G43" s="49">
        <f>F43-E43</f>
        <v>0</v>
      </c>
      <c r="H43" s="28">
        <f>SUM(H44:H97)</f>
        <v>11386</v>
      </c>
    </row>
    <row r="44" spans="1:8" ht="56.25" customHeight="1">
      <c r="A44" s="30">
        <v>1</v>
      </c>
      <c r="B44" s="31" t="s">
        <v>37</v>
      </c>
      <c r="C44" s="115" t="s">
        <v>38</v>
      </c>
      <c r="D44" s="33">
        <v>10</v>
      </c>
      <c r="E44" s="33">
        <v>0</v>
      </c>
      <c r="F44" s="33">
        <v>0</v>
      </c>
      <c r="G44" s="34" t="s">
        <v>20</v>
      </c>
      <c r="H44" s="33">
        <f aca="true" t="shared" si="1" ref="H44:H96">D44-E44+F44</f>
        <v>10</v>
      </c>
    </row>
    <row r="45" spans="1:10" ht="75">
      <c r="A45" s="30">
        <f>A44+1</f>
        <v>2</v>
      </c>
      <c r="B45" s="107" t="s">
        <v>178</v>
      </c>
      <c r="C45" s="115" t="s">
        <v>38</v>
      </c>
      <c r="D45" s="33">
        <v>1000</v>
      </c>
      <c r="E45" s="33">
        <v>0</v>
      </c>
      <c r="F45" s="41">
        <v>0</v>
      </c>
      <c r="G45" s="42" t="s">
        <v>20</v>
      </c>
      <c r="H45" s="33">
        <f t="shared" si="1"/>
        <v>1000</v>
      </c>
      <c r="J45" s="109"/>
    </row>
    <row r="46" spans="1:10" ht="56.25">
      <c r="A46" s="30">
        <f aca="true" t="shared" si="2" ref="A46:A97">A45+1</f>
        <v>3</v>
      </c>
      <c r="B46" s="31" t="s">
        <v>39</v>
      </c>
      <c r="C46" s="115" t="s">
        <v>38</v>
      </c>
      <c r="D46" s="33">
        <v>1000</v>
      </c>
      <c r="E46" s="33">
        <v>0</v>
      </c>
      <c r="F46" s="33">
        <v>0</v>
      </c>
      <c r="G46" s="42" t="s">
        <v>20</v>
      </c>
      <c r="H46" s="33">
        <f t="shared" si="1"/>
        <v>1000</v>
      </c>
      <c r="J46" s="109"/>
    </row>
    <row r="47" spans="1:10" ht="56.25">
      <c r="A47" s="30">
        <f t="shared" si="2"/>
        <v>4</v>
      </c>
      <c r="B47" s="107" t="s">
        <v>179</v>
      </c>
      <c r="C47" s="116" t="s">
        <v>42</v>
      </c>
      <c r="D47" s="123">
        <v>60</v>
      </c>
      <c r="E47" s="33">
        <v>0</v>
      </c>
      <c r="F47" s="41">
        <v>0</v>
      </c>
      <c r="G47" s="42" t="s">
        <v>20</v>
      </c>
      <c r="H47" s="33">
        <f t="shared" si="1"/>
        <v>60</v>
      </c>
      <c r="J47" s="109"/>
    </row>
    <row r="48" spans="1:8" ht="37.5">
      <c r="A48" s="30">
        <f t="shared" si="2"/>
        <v>5</v>
      </c>
      <c r="B48" s="31" t="s">
        <v>180</v>
      </c>
      <c r="C48" s="115" t="s">
        <v>42</v>
      </c>
      <c r="D48" s="123">
        <v>5</v>
      </c>
      <c r="E48" s="33">
        <v>0</v>
      </c>
      <c r="F48" s="33">
        <v>0</v>
      </c>
      <c r="G48" s="34" t="s">
        <v>20</v>
      </c>
      <c r="H48" s="36">
        <f t="shared" si="1"/>
        <v>5</v>
      </c>
    </row>
    <row r="49" spans="1:8" ht="57">
      <c r="A49" s="30">
        <f t="shared" si="2"/>
        <v>6</v>
      </c>
      <c r="B49" s="31" t="s">
        <v>181</v>
      </c>
      <c r="C49" s="116" t="s">
        <v>41</v>
      </c>
      <c r="D49" s="123">
        <v>75</v>
      </c>
      <c r="E49" s="33">
        <v>0</v>
      </c>
      <c r="F49" s="33">
        <v>0</v>
      </c>
      <c r="G49" s="34" t="s">
        <v>20</v>
      </c>
      <c r="H49" s="33">
        <f t="shared" si="1"/>
        <v>75</v>
      </c>
    </row>
    <row r="50" spans="1:8" ht="56.25">
      <c r="A50" s="30">
        <f t="shared" si="2"/>
        <v>7</v>
      </c>
      <c r="B50" s="31" t="s">
        <v>182</v>
      </c>
      <c r="C50" s="115" t="s">
        <v>42</v>
      </c>
      <c r="D50" s="123">
        <v>60</v>
      </c>
      <c r="E50" s="33">
        <v>0</v>
      </c>
      <c r="F50" s="33">
        <v>0</v>
      </c>
      <c r="G50" s="34" t="s">
        <v>20</v>
      </c>
      <c r="H50" s="33">
        <f t="shared" si="1"/>
        <v>60</v>
      </c>
    </row>
    <row r="51" spans="1:8" ht="93.75">
      <c r="A51" s="30">
        <f t="shared" si="2"/>
        <v>8</v>
      </c>
      <c r="B51" s="31" t="s">
        <v>183</v>
      </c>
      <c r="C51" s="116" t="s">
        <v>41</v>
      </c>
      <c r="D51" s="123">
        <v>6</v>
      </c>
      <c r="E51" s="33">
        <v>0</v>
      </c>
      <c r="F51" s="33">
        <v>0</v>
      </c>
      <c r="G51" s="34" t="s">
        <v>20</v>
      </c>
      <c r="H51" s="33">
        <f t="shared" si="1"/>
        <v>6</v>
      </c>
    </row>
    <row r="52" spans="1:8" ht="93.75">
      <c r="A52" s="30">
        <f t="shared" si="2"/>
        <v>9</v>
      </c>
      <c r="B52" s="31" t="s">
        <v>184</v>
      </c>
      <c r="C52" s="116" t="s">
        <v>41</v>
      </c>
      <c r="D52" s="123">
        <v>20</v>
      </c>
      <c r="E52" s="33">
        <v>0</v>
      </c>
      <c r="F52" s="33">
        <v>0</v>
      </c>
      <c r="G52" s="34" t="s">
        <v>20</v>
      </c>
      <c r="H52" s="33">
        <f t="shared" si="1"/>
        <v>20</v>
      </c>
    </row>
    <row r="53" spans="1:8" ht="37.5">
      <c r="A53" s="30">
        <f t="shared" si="2"/>
        <v>10</v>
      </c>
      <c r="B53" s="31" t="s">
        <v>185</v>
      </c>
      <c r="C53" s="116" t="s">
        <v>40</v>
      </c>
      <c r="D53" s="124">
        <v>178</v>
      </c>
      <c r="E53" s="33">
        <v>0</v>
      </c>
      <c r="F53" s="33">
        <v>0</v>
      </c>
      <c r="G53" s="34" t="s">
        <v>20</v>
      </c>
      <c r="H53" s="33">
        <f t="shared" si="1"/>
        <v>178</v>
      </c>
    </row>
    <row r="54" spans="1:8" ht="37.5">
      <c r="A54" s="30">
        <f t="shared" si="2"/>
        <v>11</v>
      </c>
      <c r="B54" s="31" t="s">
        <v>186</v>
      </c>
      <c r="C54" s="115" t="s">
        <v>42</v>
      </c>
      <c r="D54" s="125">
        <v>8</v>
      </c>
      <c r="E54" s="33">
        <v>0</v>
      </c>
      <c r="F54" s="33">
        <v>0</v>
      </c>
      <c r="G54" s="34" t="s">
        <v>20</v>
      </c>
      <c r="H54" s="33">
        <f t="shared" si="1"/>
        <v>8</v>
      </c>
    </row>
    <row r="55" spans="1:8" ht="37.5">
      <c r="A55" s="30">
        <f t="shared" si="2"/>
        <v>12</v>
      </c>
      <c r="B55" s="31" t="s">
        <v>187</v>
      </c>
      <c r="C55" s="115" t="s">
        <v>42</v>
      </c>
      <c r="D55" s="125">
        <v>9</v>
      </c>
      <c r="E55" s="33">
        <v>0</v>
      </c>
      <c r="F55" s="33">
        <v>0</v>
      </c>
      <c r="G55" s="34" t="s">
        <v>20</v>
      </c>
      <c r="H55" s="33">
        <f t="shared" si="1"/>
        <v>9</v>
      </c>
    </row>
    <row r="56" spans="1:8" ht="37.5">
      <c r="A56" s="30">
        <f t="shared" si="2"/>
        <v>13</v>
      </c>
      <c r="B56" s="31" t="s">
        <v>188</v>
      </c>
      <c r="C56" s="115" t="s">
        <v>42</v>
      </c>
      <c r="D56" s="125">
        <v>8</v>
      </c>
      <c r="E56" s="33">
        <v>0</v>
      </c>
      <c r="F56" s="33">
        <v>0</v>
      </c>
      <c r="G56" s="34" t="s">
        <v>20</v>
      </c>
      <c r="H56" s="33">
        <f t="shared" si="1"/>
        <v>8</v>
      </c>
    </row>
    <row r="57" spans="1:8" ht="37.5">
      <c r="A57" s="30">
        <f t="shared" si="2"/>
        <v>14</v>
      </c>
      <c r="B57" s="31" t="s">
        <v>189</v>
      </c>
      <c r="C57" s="115" t="s">
        <v>42</v>
      </c>
      <c r="D57" s="125">
        <v>8</v>
      </c>
      <c r="E57" s="33">
        <v>0</v>
      </c>
      <c r="F57" s="33">
        <v>0</v>
      </c>
      <c r="G57" s="34" t="s">
        <v>20</v>
      </c>
      <c r="H57" s="33">
        <f t="shared" si="1"/>
        <v>8</v>
      </c>
    </row>
    <row r="58" spans="1:8" ht="37.5">
      <c r="A58" s="30">
        <f t="shared" si="2"/>
        <v>15</v>
      </c>
      <c r="B58" s="31" t="s">
        <v>190</v>
      </c>
      <c r="C58" s="115" t="s">
        <v>42</v>
      </c>
      <c r="D58" s="125">
        <v>10</v>
      </c>
      <c r="E58" s="33">
        <v>0</v>
      </c>
      <c r="F58" s="33">
        <v>0</v>
      </c>
      <c r="G58" s="37" t="s">
        <v>20</v>
      </c>
      <c r="H58" s="33">
        <f t="shared" si="1"/>
        <v>10</v>
      </c>
    </row>
    <row r="59" spans="1:8" ht="56.25">
      <c r="A59" s="30">
        <f t="shared" si="2"/>
        <v>16</v>
      </c>
      <c r="B59" s="31" t="s">
        <v>191</v>
      </c>
      <c r="C59" s="115" t="s">
        <v>42</v>
      </c>
      <c r="D59" s="125">
        <v>7</v>
      </c>
      <c r="E59" s="33">
        <v>0</v>
      </c>
      <c r="F59" s="33">
        <v>0</v>
      </c>
      <c r="G59" s="99" t="s">
        <v>20</v>
      </c>
      <c r="H59" s="33">
        <f t="shared" si="1"/>
        <v>7</v>
      </c>
    </row>
    <row r="60" spans="1:8" ht="37.5">
      <c r="A60" s="30">
        <f t="shared" si="2"/>
        <v>17</v>
      </c>
      <c r="B60" s="31" t="s">
        <v>192</v>
      </c>
      <c r="C60" s="115" t="s">
        <v>42</v>
      </c>
      <c r="D60" s="125">
        <v>5</v>
      </c>
      <c r="E60" s="33">
        <v>0</v>
      </c>
      <c r="F60" s="33">
        <v>0</v>
      </c>
      <c r="G60" s="34" t="s">
        <v>20</v>
      </c>
      <c r="H60" s="33">
        <f t="shared" si="1"/>
        <v>5</v>
      </c>
    </row>
    <row r="61" spans="1:8" ht="37.5">
      <c r="A61" s="30">
        <f t="shared" si="2"/>
        <v>18</v>
      </c>
      <c r="B61" s="31" t="s">
        <v>193</v>
      </c>
      <c r="C61" s="115" t="s">
        <v>42</v>
      </c>
      <c r="D61" s="125">
        <v>4</v>
      </c>
      <c r="E61" s="33">
        <v>0</v>
      </c>
      <c r="F61" s="33">
        <v>0</v>
      </c>
      <c r="G61" s="34" t="s">
        <v>20</v>
      </c>
      <c r="H61" s="33">
        <f t="shared" si="1"/>
        <v>4</v>
      </c>
    </row>
    <row r="62" spans="1:8" ht="37.5">
      <c r="A62" s="30">
        <f t="shared" si="2"/>
        <v>19</v>
      </c>
      <c r="B62" s="31" t="s">
        <v>194</v>
      </c>
      <c r="C62" s="115" t="s">
        <v>42</v>
      </c>
      <c r="D62" s="125">
        <v>5</v>
      </c>
      <c r="E62" s="33">
        <v>0</v>
      </c>
      <c r="F62" s="33">
        <v>0</v>
      </c>
      <c r="G62" s="34" t="s">
        <v>20</v>
      </c>
      <c r="H62" s="33">
        <f t="shared" si="1"/>
        <v>5</v>
      </c>
    </row>
    <row r="63" spans="1:8" ht="56.25" customHeight="1">
      <c r="A63" s="30">
        <f t="shared" si="2"/>
        <v>20</v>
      </c>
      <c r="B63" s="31" t="s">
        <v>195</v>
      </c>
      <c r="C63" s="116" t="s">
        <v>40</v>
      </c>
      <c r="D63" s="125">
        <v>21</v>
      </c>
      <c r="E63" s="33">
        <v>0</v>
      </c>
      <c r="F63" s="33">
        <v>0</v>
      </c>
      <c r="G63" s="34" t="s">
        <v>20</v>
      </c>
      <c r="H63" s="33">
        <f t="shared" si="1"/>
        <v>21</v>
      </c>
    </row>
    <row r="64" spans="1:8" ht="37.5" customHeight="1">
      <c r="A64" s="30">
        <f t="shared" si="2"/>
        <v>21</v>
      </c>
      <c r="B64" s="31" t="s">
        <v>196</v>
      </c>
      <c r="C64" s="116" t="s">
        <v>40</v>
      </c>
      <c r="D64" s="125">
        <v>15</v>
      </c>
      <c r="E64" s="33">
        <v>0</v>
      </c>
      <c r="F64" s="33">
        <v>0</v>
      </c>
      <c r="G64" s="34" t="s">
        <v>20</v>
      </c>
      <c r="H64" s="33">
        <f t="shared" si="1"/>
        <v>15</v>
      </c>
    </row>
    <row r="65" spans="1:8" ht="37.5" customHeight="1">
      <c r="A65" s="30">
        <f t="shared" si="2"/>
        <v>22</v>
      </c>
      <c r="B65" s="50" t="s">
        <v>197</v>
      </c>
      <c r="C65" s="116" t="s">
        <v>42</v>
      </c>
      <c r="D65" s="123">
        <v>10</v>
      </c>
      <c r="E65" s="33">
        <v>0</v>
      </c>
      <c r="F65" s="33">
        <v>0</v>
      </c>
      <c r="G65" s="34" t="s">
        <v>20</v>
      </c>
      <c r="H65" s="33">
        <f t="shared" si="1"/>
        <v>10</v>
      </c>
    </row>
    <row r="66" spans="1:8" ht="37.5" customHeight="1">
      <c r="A66" s="30">
        <f t="shared" si="2"/>
        <v>23</v>
      </c>
      <c r="B66" s="50" t="s">
        <v>198</v>
      </c>
      <c r="C66" s="116" t="s">
        <v>42</v>
      </c>
      <c r="D66" s="123">
        <v>25</v>
      </c>
      <c r="E66" s="33">
        <v>0</v>
      </c>
      <c r="F66" s="33">
        <v>0</v>
      </c>
      <c r="G66" s="34" t="s">
        <v>20</v>
      </c>
      <c r="H66" s="33">
        <f t="shared" si="1"/>
        <v>25</v>
      </c>
    </row>
    <row r="67" spans="1:8" ht="37.5" customHeight="1">
      <c r="A67" s="30">
        <f t="shared" si="2"/>
        <v>24</v>
      </c>
      <c r="B67" s="50" t="s">
        <v>199</v>
      </c>
      <c r="C67" s="116" t="s">
        <v>42</v>
      </c>
      <c r="D67" s="123">
        <v>6</v>
      </c>
      <c r="E67" s="33">
        <v>0</v>
      </c>
      <c r="F67" s="33">
        <v>0</v>
      </c>
      <c r="G67" s="34" t="s">
        <v>20</v>
      </c>
      <c r="H67" s="33">
        <f t="shared" si="1"/>
        <v>6</v>
      </c>
    </row>
    <row r="68" spans="1:8" ht="36.75" customHeight="1">
      <c r="A68" s="30">
        <f t="shared" si="2"/>
        <v>25</v>
      </c>
      <c r="B68" s="50" t="s">
        <v>200</v>
      </c>
      <c r="C68" s="116" t="s">
        <v>42</v>
      </c>
      <c r="D68" s="123">
        <v>35</v>
      </c>
      <c r="E68" s="33">
        <v>0</v>
      </c>
      <c r="F68" s="33">
        <v>0</v>
      </c>
      <c r="G68" s="34" t="s">
        <v>20</v>
      </c>
      <c r="H68" s="33">
        <f t="shared" si="1"/>
        <v>35</v>
      </c>
    </row>
    <row r="69" spans="1:8" ht="56.25">
      <c r="A69" s="30">
        <f t="shared" si="2"/>
        <v>26</v>
      </c>
      <c r="B69" s="50" t="s">
        <v>201</v>
      </c>
      <c r="C69" s="116" t="s">
        <v>42</v>
      </c>
      <c r="D69" s="123">
        <v>60</v>
      </c>
      <c r="E69" s="33">
        <v>0</v>
      </c>
      <c r="F69" s="33">
        <v>0</v>
      </c>
      <c r="G69" s="34" t="s">
        <v>20</v>
      </c>
      <c r="H69" s="33">
        <f t="shared" si="1"/>
        <v>60</v>
      </c>
    </row>
    <row r="70" spans="1:8" ht="56.25">
      <c r="A70" s="30">
        <f t="shared" si="2"/>
        <v>27</v>
      </c>
      <c r="B70" s="50" t="s">
        <v>202</v>
      </c>
      <c r="C70" s="116" t="s">
        <v>42</v>
      </c>
      <c r="D70" s="123">
        <v>15</v>
      </c>
      <c r="E70" s="33">
        <v>0</v>
      </c>
      <c r="F70" s="33">
        <v>0</v>
      </c>
      <c r="G70" s="34" t="s">
        <v>20</v>
      </c>
      <c r="H70" s="33">
        <f t="shared" si="1"/>
        <v>15</v>
      </c>
    </row>
    <row r="71" spans="1:8" ht="56.25">
      <c r="A71" s="30">
        <f t="shared" si="2"/>
        <v>28</v>
      </c>
      <c r="B71" s="50" t="s">
        <v>203</v>
      </c>
      <c r="C71" s="116" t="s">
        <v>42</v>
      </c>
      <c r="D71" s="123">
        <v>5</v>
      </c>
      <c r="E71" s="33">
        <v>0</v>
      </c>
      <c r="F71" s="33">
        <v>0</v>
      </c>
      <c r="G71" s="42" t="s">
        <v>20</v>
      </c>
      <c r="H71" s="33">
        <f t="shared" si="1"/>
        <v>5</v>
      </c>
    </row>
    <row r="72" spans="1:8" ht="93.75">
      <c r="A72" s="30">
        <f t="shared" si="2"/>
        <v>29</v>
      </c>
      <c r="B72" s="50" t="s">
        <v>204</v>
      </c>
      <c r="C72" s="116" t="s">
        <v>41</v>
      </c>
      <c r="D72" s="123">
        <v>73</v>
      </c>
      <c r="E72" s="33">
        <v>0</v>
      </c>
      <c r="F72" s="33">
        <v>0</v>
      </c>
      <c r="G72" s="34" t="s">
        <v>20</v>
      </c>
      <c r="H72" s="33">
        <f t="shared" si="1"/>
        <v>73</v>
      </c>
    </row>
    <row r="73" spans="1:8" ht="36.75" customHeight="1">
      <c r="A73" s="30">
        <f t="shared" si="2"/>
        <v>30</v>
      </c>
      <c r="B73" s="50" t="s">
        <v>205</v>
      </c>
      <c r="C73" s="115" t="s">
        <v>42</v>
      </c>
      <c r="D73" s="123">
        <v>8</v>
      </c>
      <c r="E73" s="33">
        <v>0</v>
      </c>
      <c r="F73" s="33">
        <v>0</v>
      </c>
      <c r="G73" s="34" t="s">
        <v>20</v>
      </c>
      <c r="H73" s="33">
        <f t="shared" si="1"/>
        <v>8</v>
      </c>
    </row>
    <row r="74" spans="1:8" ht="54.75" customHeight="1">
      <c r="A74" s="30">
        <f t="shared" si="2"/>
        <v>31</v>
      </c>
      <c r="B74" s="50" t="s">
        <v>206</v>
      </c>
      <c r="C74" s="115" t="s">
        <v>42</v>
      </c>
      <c r="D74" s="123">
        <v>30</v>
      </c>
      <c r="E74" s="33">
        <v>0</v>
      </c>
      <c r="F74" s="33">
        <v>0</v>
      </c>
      <c r="G74" s="34" t="s">
        <v>20</v>
      </c>
      <c r="H74" s="33">
        <f t="shared" si="1"/>
        <v>30</v>
      </c>
    </row>
    <row r="75" spans="1:8" ht="54.75" customHeight="1">
      <c r="A75" s="30">
        <f t="shared" si="2"/>
        <v>32</v>
      </c>
      <c r="B75" s="50" t="s">
        <v>207</v>
      </c>
      <c r="C75" s="115" t="s">
        <v>42</v>
      </c>
      <c r="D75" s="124">
        <v>20</v>
      </c>
      <c r="E75" s="33">
        <v>0</v>
      </c>
      <c r="F75" s="33">
        <v>0</v>
      </c>
      <c r="G75" s="42" t="s">
        <v>20</v>
      </c>
      <c r="H75" s="33">
        <f t="shared" si="1"/>
        <v>20</v>
      </c>
    </row>
    <row r="76" spans="1:8" ht="56.25" customHeight="1">
      <c r="A76" s="30">
        <f t="shared" si="2"/>
        <v>33</v>
      </c>
      <c r="B76" s="50" t="s">
        <v>208</v>
      </c>
      <c r="C76" s="116" t="s">
        <v>43</v>
      </c>
      <c r="D76" s="33">
        <v>6500</v>
      </c>
      <c r="E76" s="33">
        <v>0</v>
      </c>
      <c r="F76" s="33">
        <v>0</v>
      </c>
      <c r="G76" s="42" t="s">
        <v>20</v>
      </c>
      <c r="H76" s="33">
        <f t="shared" si="1"/>
        <v>6500</v>
      </c>
    </row>
    <row r="77" spans="1:8" ht="131.25">
      <c r="A77" s="30">
        <f t="shared" si="2"/>
        <v>34</v>
      </c>
      <c r="B77" s="108" t="s">
        <v>209</v>
      </c>
      <c r="C77" s="116" t="s">
        <v>44</v>
      </c>
      <c r="D77" s="33">
        <v>25</v>
      </c>
      <c r="E77" s="33">
        <v>0</v>
      </c>
      <c r="F77" s="33">
        <v>0</v>
      </c>
      <c r="G77" s="34" t="s">
        <v>20</v>
      </c>
      <c r="H77" s="33">
        <f>D77-E77+F77</f>
        <v>25</v>
      </c>
    </row>
    <row r="78" spans="1:8" ht="150">
      <c r="A78" s="30">
        <f t="shared" si="2"/>
        <v>35</v>
      </c>
      <c r="B78" s="50" t="s">
        <v>210</v>
      </c>
      <c r="C78" s="116" t="s">
        <v>44</v>
      </c>
      <c r="D78" s="33">
        <v>59</v>
      </c>
      <c r="E78" s="33">
        <v>0</v>
      </c>
      <c r="F78" s="33">
        <v>0</v>
      </c>
      <c r="G78" s="34" t="s">
        <v>20</v>
      </c>
      <c r="H78" s="33">
        <f t="shared" si="1"/>
        <v>59</v>
      </c>
    </row>
    <row r="79" spans="1:8" ht="75">
      <c r="A79" s="30">
        <f t="shared" si="2"/>
        <v>36</v>
      </c>
      <c r="B79" s="50" t="s">
        <v>211</v>
      </c>
      <c r="C79" s="116" t="s">
        <v>227</v>
      </c>
      <c r="D79" s="33">
        <v>30</v>
      </c>
      <c r="E79" s="33">
        <v>0</v>
      </c>
      <c r="F79" s="33">
        <v>0</v>
      </c>
      <c r="G79" s="34" t="s">
        <v>20</v>
      </c>
      <c r="H79" s="33">
        <f t="shared" si="1"/>
        <v>30</v>
      </c>
    </row>
    <row r="80" spans="1:8" ht="75">
      <c r="A80" s="30">
        <f t="shared" si="2"/>
        <v>37</v>
      </c>
      <c r="B80" s="50" t="s">
        <v>45</v>
      </c>
      <c r="C80" s="116" t="s">
        <v>44</v>
      </c>
      <c r="D80" s="33">
        <v>163</v>
      </c>
      <c r="E80" s="33">
        <v>0</v>
      </c>
      <c r="F80" s="33">
        <v>0</v>
      </c>
      <c r="G80" s="34" t="s">
        <v>20</v>
      </c>
      <c r="H80" s="33">
        <f t="shared" si="1"/>
        <v>163</v>
      </c>
    </row>
    <row r="81" spans="1:8" ht="131.25">
      <c r="A81" s="30">
        <f t="shared" si="2"/>
        <v>38</v>
      </c>
      <c r="B81" s="50" t="s">
        <v>212</v>
      </c>
      <c r="C81" s="116" t="s">
        <v>44</v>
      </c>
      <c r="D81" s="33">
        <v>70</v>
      </c>
      <c r="E81" s="33">
        <v>0</v>
      </c>
      <c r="F81" s="33">
        <v>0</v>
      </c>
      <c r="G81" s="34" t="s">
        <v>20</v>
      </c>
      <c r="H81" s="33">
        <f t="shared" si="1"/>
        <v>70</v>
      </c>
    </row>
    <row r="82" spans="1:8" ht="75">
      <c r="A82" s="30">
        <f t="shared" si="2"/>
        <v>39</v>
      </c>
      <c r="B82" s="50" t="s">
        <v>213</v>
      </c>
      <c r="C82" s="116" t="s">
        <v>227</v>
      </c>
      <c r="D82" s="33">
        <v>55</v>
      </c>
      <c r="E82" s="33">
        <v>0</v>
      </c>
      <c r="F82" s="33">
        <v>0</v>
      </c>
      <c r="G82" s="34" t="s">
        <v>20</v>
      </c>
      <c r="H82" s="33">
        <f t="shared" si="1"/>
        <v>55</v>
      </c>
    </row>
    <row r="83" spans="1:8" ht="75">
      <c r="A83" s="30">
        <f t="shared" si="2"/>
        <v>40</v>
      </c>
      <c r="B83" s="50" t="s">
        <v>214</v>
      </c>
      <c r="C83" s="116" t="s">
        <v>46</v>
      </c>
      <c r="D83" s="33">
        <v>1500</v>
      </c>
      <c r="E83" s="33">
        <v>0</v>
      </c>
      <c r="F83" s="33">
        <v>0</v>
      </c>
      <c r="G83" s="34" t="s">
        <v>20</v>
      </c>
      <c r="H83" s="33">
        <f t="shared" si="1"/>
        <v>1500</v>
      </c>
    </row>
    <row r="84" spans="1:8" ht="56.25">
      <c r="A84" s="30">
        <f t="shared" si="2"/>
        <v>41</v>
      </c>
      <c r="B84" s="51" t="s">
        <v>215</v>
      </c>
      <c r="C84" s="116" t="s">
        <v>48</v>
      </c>
      <c r="D84" s="41">
        <v>8</v>
      </c>
      <c r="E84" s="41">
        <v>0</v>
      </c>
      <c r="F84" s="41">
        <v>0</v>
      </c>
      <c r="G84" s="42" t="s">
        <v>20</v>
      </c>
      <c r="H84" s="33">
        <f t="shared" si="1"/>
        <v>8</v>
      </c>
    </row>
    <row r="85" spans="1:8" ht="56.25">
      <c r="A85" s="30">
        <f t="shared" si="2"/>
        <v>42</v>
      </c>
      <c r="B85" s="100" t="s">
        <v>216</v>
      </c>
      <c r="C85" s="116" t="s">
        <v>48</v>
      </c>
      <c r="D85" s="33">
        <v>16</v>
      </c>
      <c r="E85" s="33">
        <v>0</v>
      </c>
      <c r="F85" s="33">
        <v>0</v>
      </c>
      <c r="G85" s="98" t="s">
        <v>20</v>
      </c>
      <c r="H85" s="33">
        <f t="shared" si="1"/>
        <v>16</v>
      </c>
    </row>
    <row r="86" spans="1:8" ht="56.25">
      <c r="A86" s="30">
        <f t="shared" si="2"/>
        <v>43</v>
      </c>
      <c r="B86" s="51" t="s">
        <v>217</v>
      </c>
      <c r="C86" s="116" t="s">
        <v>48</v>
      </c>
      <c r="D86" s="33">
        <v>6</v>
      </c>
      <c r="E86" s="33">
        <v>0</v>
      </c>
      <c r="F86" s="33">
        <v>0</v>
      </c>
      <c r="G86" s="42" t="s">
        <v>20</v>
      </c>
      <c r="H86" s="33">
        <f t="shared" si="1"/>
        <v>6</v>
      </c>
    </row>
    <row r="87" spans="1:8" ht="56.25">
      <c r="A87" s="30">
        <f t="shared" si="2"/>
        <v>44</v>
      </c>
      <c r="B87" s="50" t="s">
        <v>218</v>
      </c>
      <c r="C87" s="116" t="s">
        <v>47</v>
      </c>
      <c r="D87" s="33">
        <v>25</v>
      </c>
      <c r="E87" s="33">
        <v>0</v>
      </c>
      <c r="F87" s="33">
        <v>0</v>
      </c>
      <c r="G87" s="34" t="s">
        <v>20</v>
      </c>
      <c r="H87" s="33">
        <f t="shared" si="1"/>
        <v>25</v>
      </c>
    </row>
    <row r="88" spans="1:8" ht="56.25">
      <c r="A88" s="30">
        <f t="shared" si="2"/>
        <v>45</v>
      </c>
      <c r="B88" s="50" t="s">
        <v>219</v>
      </c>
      <c r="C88" s="116" t="s">
        <v>48</v>
      </c>
      <c r="D88" s="33">
        <v>6</v>
      </c>
      <c r="E88" s="33">
        <v>0</v>
      </c>
      <c r="F88" s="33">
        <v>0</v>
      </c>
      <c r="G88" s="34" t="s">
        <v>20</v>
      </c>
      <c r="H88" s="33">
        <f t="shared" si="1"/>
        <v>6</v>
      </c>
    </row>
    <row r="89" spans="1:8" ht="93.75">
      <c r="A89" s="30">
        <f t="shared" si="2"/>
        <v>46</v>
      </c>
      <c r="B89" s="50" t="s">
        <v>220</v>
      </c>
      <c r="C89" s="116" t="s">
        <v>48</v>
      </c>
      <c r="D89" s="33">
        <v>30</v>
      </c>
      <c r="E89" s="33">
        <v>0</v>
      </c>
      <c r="F89" s="33">
        <v>0</v>
      </c>
      <c r="G89" s="34" t="s">
        <v>20</v>
      </c>
      <c r="H89" s="33">
        <f t="shared" si="1"/>
        <v>30</v>
      </c>
    </row>
    <row r="90" spans="1:8" ht="37.5">
      <c r="A90" s="30">
        <f t="shared" si="2"/>
        <v>47</v>
      </c>
      <c r="B90" s="50" t="s">
        <v>221</v>
      </c>
      <c r="C90" s="116" t="s">
        <v>48</v>
      </c>
      <c r="D90" s="33">
        <v>21</v>
      </c>
      <c r="E90" s="33">
        <v>0</v>
      </c>
      <c r="F90" s="33">
        <v>0</v>
      </c>
      <c r="G90" s="34" t="s">
        <v>20</v>
      </c>
      <c r="H90" s="33">
        <f t="shared" si="1"/>
        <v>21</v>
      </c>
    </row>
    <row r="91" spans="1:8" ht="56.25">
      <c r="A91" s="30">
        <f t="shared" si="2"/>
        <v>48</v>
      </c>
      <c r="B91" s="50" t="s">
        <v>222</v>
      </c>
      <c r="C91" s="116" t="s">
        <v>48</v>
      </c>
      <c r="D91" s="33">
        <v>5</v>
      </c>
      <c r="E91" s="33">
        <v>0</v>
      </c>
      <c r="F91" s="33">
        <v>0</v>
      </c>
      <c r="G91" s="34" t="s">
        <v>20</v>
      </c>
      <c r="H91" s="33">
        <f t="shared" si="1"/>
        <v>5</v>
      </c>
    </row>
    <row r="92" spans="1:8" ht="37.5">
      <c r="A92" s="30">
        <f t="shared" si="2"/>
        <v>49</v>
      </c>
      <c r="B92" s="50" t="s">
        <v>223</v>
      </c>
      <c r="C92" s="116" t="s">
        <v>48</v>
      </c>
      <c r="D92" s="33">
        <v>6</v>
      </c>
      <c r="E92" s="33">
        <v>0</v>
      </c>
      <c r="F92" s="33">
        <v>0</v>
      </c>
      <c r="G92" s="34" t="s">
        <v>20</v>
      </c>
      <c r="H92" s="33">
        <f t="shared" si="1"/>
        <v>6</v>
      </c>
    </row>
    <row r="93" spans="1:8" ht="75">
      <c r="A93" s="30">
        <f t="shared" si="2"/>
        <v>50</v>
      </c>
      <c r="B93" s="50" t="s">
        <v>224</v>
      </c>
      <c r="C93" s="116" t="s">
        <v>48</v>
      </c>
      <c r="D93" s="33">
        <v>35</v>
      </c>
      <c r="E93" s="33">
        <v>0</v>
      </c>
      <c r="F93" s="33">
        <v>0</v>
      </c>
      <c r="G93" s="99" t="s">
        <v>20</v>
      </c>
      <c r="H93" s="33">
        <f t="shared" si="1"/>
        <v>35</v>
      </c>
    </row>
    <row r="94" spans="1:8" ht="37.5">
      <c r="A94" s="30">
        <f t="shared" si="2"/>
        <v>51</v>
      </c>
      <c r="B94" s="108" t="s">
        <v>225</v>
      </c>
      <c r="C94" s="116" t="s">
        <v>48</v>
      </c>
      <c r="D94" s="33">
        <v>11</v>
      </c>
      <c r="E94" s="33">
        <v>0</v>
      </c>
      <c r="F94" s="33">
        <v>0</v>
      </c>
      <c r="G94" s="37" t="s">
        <v>20</v>
      </c>
      <c r="H94" s="33">
        <f>D94-E94+F94</f>
        <v>11</v>
      </c>
    </row>
    <row r="95" spans="1:10" ht="54.75" customHeight="1">
      <c r="A95" s="30">
        <f t="shared" si="2"/>
        <v>52</v>
      </c>
      <c r="B95" s="50" t="s">
        <v>226</v>
      </c>
      <c r="C95" s="116" t="s">
        <v>48</v>
      </c>
      <c r="D95" s="33">
        <v>14</v>
      </c>
      <c r="E95" s="33">
        <v>0</v>
      </c>
      <c r="F95" s="33">
        <v>0</v>
      </c>
      <c r="G95" s="34" t="s">
        <v>20</v>
      </c>
      <c r="H95" s="33">
        <f t="shared" si="1"/>
        <v>14</v>
      </c>
      <c r="J95" s="109"/>
    </row>
    <row r="96" spans="1:8" ht="36.75" customHeight="1" hidden="1">
      <c r="A96" s="30">
        <f t="shared" si="2"/>
        <v>53</v>
      </c>
      <c r="B96" s="50"/>
      <c r="C96" s="32"/>
      <c r="D96" s="33"/>
      <c r="E96" s="33">
        <v>0</v>
      </c>
      <c r="F96" s="33">
        <v>0</v>
      </c>
      <c r="G96" s="34" t="s">
        <v>20</v>
      </c>
      <c r="H96" s="33">
        <f t="shared" si="1"/>
        <v>0</v>
      </c>
    </row>
    <row r="97" spans="1:8" ht="46.5" customHeight="1" hidden="1">
      <c r="A97" s="30">
        <f t="shared" si="2"/>
        <v>54</v>
      </c>
      <c r="B97" s="53"/>
      <c r="C97" s="32"/>
      <c r="D97" s="33"/>
      <c r="E97" s="33">
        <v>0</v>
      </c>
      <c r="F97" s="33">
        <v>0</v>
      </c>
      <c r="G97" s="34" t="s">
        <v>20</v>
      </c>
      <c r="H97" s="33">
        <f>D97-E97+F97</f>
        <v>0</v>
      </c>
    </row>
    <row r="98" spans="1:8" ht="20.25">
      <c r="A98" s="141" t="s">
        <v>131</v>
      </c>
      <c r="B98" s="141"/>
      <c r="C98" s="141"/>
      <c r="D98" s="54">
        <f>D99</f>
        <v>10</v>
      </c>
      <c r="E98" s="54">
        <f>E99</f>
        <v>0</v>
      </c>
      <c r="F98" s="54">
        <f>F99</f>
        <v>0</v>
      </c>
      <c r="G98" s="29">
        <f>F98-E98</f>
        <v>0</v>
      </c>
      <c r="H98" s="54">
        <f>H99</f>
        <v>10</v>
      </c>
    </row>
    <row r="99" spans="1:8" ht="19.5">
      <c r="A99" s="143" t="s">
        <v>132</v>
      </c>
      <c r="B99" s="143"/>
      <c r="C99" s="143"/>
      <c r="D99" s="28">
        <f>SUM(D100:D100)</f>
        <v>10</v>
      </c>
      <c r="E99" s="28">
        <f>SUM(E100:E100)</f>
        <v>0</v>
      </c>
      <c r="F99" s="28">
        <f>SUM(F100:F100)</f>
        <v>0</v>
      </c>
      <c r="G99" s="28">
        <f>F99-E99</f>
        <v>0</v>
      </c>
      <c r="H99" s="28">
        <f>SUM(H100:H100)</f>
        <v>10</v>
      </c>
    </row>
    <row r="100" spans="1:8" ht="37.5">
      <c r="A100" s="30">
        <v>1</v>
      </c>
      <c r="B100" s="53" t="s">
        <v>133</v>
      </c>
      <c r="C100" s="71" t="s">
        <v>134</v>
      </c>
      <c r="D100" s="33">
        <v>10</v>
      </c>
      <c r="E100" s="57">
        <v>0</v>
      </c>
      <c r="F100" s="36">
        <v>0</v>
      </c>
      <c r="G100" s="42" t="s">
        <v>20</v>
      </c>
      <c r="H100" s="33">
        <f>D100-E100+F100</f>
        <v>10</v>
      </c>
    </row>
    <row r="101" spans="1:8" ht="19.5" customHeight="1">
      <c r="A101" s="141" t="s">
        <v>49</v>
      </c>
      <c r="B101" s="141"/>
      <c r="C101" s="141"/>
      <c r="D101" s="54">
        <f>D102+D125+D128</f>
        <v>19385</v>
      </c>
      <c r="E101" s="54">
        <f>E102+E125+E128</f>
        <v>0</v>
      </c>
      <c r="F101" s="54">
        <f>F102+F125+F128</f>
        <v>0</v>
      </c>
      <c r="G101" s="29">
        <f>F101-E101</f>
        <v>0</v>
      </c>
      <c r="H101" s="54">
        <f>H102+H125+H128</f>
        <v>19385</v>
      </c>
    </row>
    <row r="102" spans="1:8" ht="18" customHeight="1">
      <c r="A102" s="143" t="s">
        <v>50</v>
      </c>
      <c r="B102" s="143"/>
      <c r="C102" s="143"/>
      <c r="D102" s="28">
        <f>SUM(D103:D124)</f>
        <v>19159</v>
      </c>
      <c r="E102" s="28">
        <f>SUM(E103:E124)</f>
        <v>0</v>
      </c>
      <c r="F102" s="55">
        <f>SUM(F103:F124)</f>
        <v>0</v>
      </c>
      <c r="G102" s="28">
        <f>F102-E102</f>
        <v>0</v>
      </c>
      <c r="H102" s="28">
        <f>SUM(H103:H124)</f>
        <v>19159</v>
      </c>
    </row>
    <row r="103" spans="1:10" ht="93.75" customHeight="1">
      <c r="A103" s="30">
        <v>1</v>
      </c>
      <c r="B103" s="56" t="s">
        <v>51</v>
      </c>
      <c r="C103" s="115" t="s">
        <v>52</v>
      </c>
      <c r="D103" s="33">
        <v>5900</v>
      </c>
      <c r="E103" s="57">
        <v>0</v>
      </c>
      <c r="F103" s="36">
        <v>0</v>
      </c>
      <c r="G103" s="42" t="s">
        <v>20</v>
      </c>
      <c r="H103" s="33">
        <f aca="true" t="shared" si="3" ref="H103:H124">D103-E103+F103</f>
        <v>5900</v>
      </c>
      <c r="J103" s="109"/>
    </row>
    <row r="104" spans="1:8" ht="28.5">
      <c r="A104" s="30">
        <v>2</v>
      </c>
      <c r="B104" s="58" t="s">
        <v>135</v>
      </c>
      <c r="C104" s="115" t="s">
        <v>52</v>
      </c>
      <c r="D104" s="33">
        <v>3000</v>
      </c>
      <c r="E104" s="59">
        <v>0</v>
      </c>
      <c r="F104" s="36">
        <v>0</v>
      </c>
      <c r="G104" s="34" t="s">
        <v>20</v>
      </c>
      <c r="H104" s="33">
        <f t="shared" si="3"/>
        <v>3000</v>
      </c>
    </row>
    <row r="105" spans="1:8" ht="56.25">
      <c r="A105" s="30">
        <v>3</v>
      </c>
      <c r="B105" s="58" t="s">
        <v>136</v>
      </c>
      <c r="C105" s="115" t="s">
        <v>52</v>
      </c>
      <c r="D105" s="33">
        <v>10</v>
      </c>
      <c r="E105" s="59">
        <v>0</v>
      </c>
      <c r="F105" s="36">
        <v>0</v>
      </c>
      <c r="G105" s="34" t="s">
        <v>20</v>
      </c>
      <c r="H105" s="33">
        <f t="shared" si="3"/>
        <v>10</v>
      </c>
    </row>
    <row r="106" spans="1:8" ht="37.5" customHeight="1">
      <c r="A106" s="30">
        <v>4</v>
      </c>
      <c r="B106" s="58" t="s">
        <v>137</v>
      </c>
      <c r="C106" s="115" t="s">
        <v>52</v>
      </c>
      <c r="D106" s="33">
        <v>10</v>
      </c>
      <c r="E106" s="59">
        <v>0</v>
      </c>
      <c r="F106" s="36">
        <v>0</v>
      </c>
      <c r="G106" s="34" t="s">
        <v>20</v>
      </c>
      <c r="H106" s="33">
        <f t="shared" si="3"/>
        <v>10</v>
      </c>
    </row>
    <row r="107" spans="1:8" ht="56.25">
      <c r="A107" s="30">
        <v>5</v>
      </c>
      <c r="B107" s="58" t="s">
        <v>138</v>
      </c>
      <c r="C107" s="115" t="s">
        <v>52</v>
      </c>
      <c r="D107" s="33">
        <v>10</v>
      </c>
      <c r="E107" s="59">
        <v>0</v>
      </c>
      <c r="F107" s="36">
        <v>0</v>
      </c>
      <c r="G107" s="34" t="s">
        <v>20</v>
      </c>
      <c r="H107" s="33">
        <f t="shared" si="3"/>
        <v>10</v>
      </c>
    </row>
    <row r="108" spans="1:8" ht="37.5">
      <c r="A108" s="30">
        <v>6</v>
      </c>
      <c r="B108" s="58" t="s">
        <v>139</v>
      </c>
      <c r="C108" s="115" t="s">
        <v>52</v>
      </c>
      <c r="D108" s="33">
        <v>10</v>
      </c>
      <c r="E108" s="59">
        <v>0</v>
      </c>
      <c r="F108" s="36">
        <v>0</v>
      </c>
      <c r="G108" s="34" t="s">
        <v>20</v>
      </c>
      <c r="H108" s="33">
        <f t="shared" si="3"/>
        <v>10</v>
      </c>
    </row>
    <row r="109" spans="1:8" ht="93.75">
      <c r="A109" s="30">
        <v>7</v>
      </c>
      <c r="B109" s="58" t="s">
        <v>53</v>
      </c>
      <c r="C109" s="115" t="s">
        <v>52</v>
      </c>
      <c r="D109" s="33">
        <v>10</v>
      </c>
      <c r="E109" s="59">
        <v>0</v>
      </c>
      <c r="F109" s="36">
        <v>0</v>
      </c>
      <c r="G109" s="34" t="s">
        <v>20</v>
      </c>
      <c r="H109" s="33">
        <f t="shared" si="3"/>
        <v>10</v>
      </c>
    </row>
    <row r="110" spans="1:8" ht="37.5">
      <c r="A110" s="30">
        <v>8</v>
      </c>
      <c r="B110" s="58" t="s">
        <v>140</v>
      </c>
      <c r="C110" s="121" t="s">
        <v>54</v>
      </c>
      <c r="D110" s="33">
        <v>5000</v>
      </c>
      <c r="E110" s="59">
        <v>0</v>
      </c>
      <c r="F110" s="36">
        <v>0</v>
      </c>
      <c r="G110" s="34" t="s">
        <v>20</v>
      </c>
      <c r="H110" s="33">
        <f t="shared" si="3"/>
        <v>5000</v>
      </c>
    </row>
    <row r="111" spans="1:8" ht="56.25">
      <c r="A111" s="30">
        <v>9</v>
      </c>
      <c r="B111" s="58" t="s">
        <v>141</v>
      </c>
      <c r="C111" s="121" t="s">
        <v>54</v>
      </c>
      <c r="D111" s="60">
        <v>1228</v>
      </c>
      <c r="E111" s="61">
        <v>0</v>
      </c>
      <c r="F111" s="62">
        <v>0</v>
      </c>
      <c r="G111" s="63" t="s">
        <v>20</v>
      </c>
      <c r="H111" s="60">
        <f t="shared" si="3"/>
        <v>1228</v>
      </c>
    </row>
    <row r="112" spans="1:8" ht="37.5">
      <c r="A112" s="30">
        <v>10</v>
      </c>
      <c r="B112" s="58" t="s">
        <v>142</v>
      </c>
      <c r="C112" s="116" t="s">
        <v>55</v>
      </c>
      <c r="D112" s="65">
        <v>7</v>
      </c>
      <c r="E112" s="64">
        <v>0</v>
      </c>
      <c r="F112" s="65">
        <v>0</v>
      </c>
      <c r="G112" s="42" t="s">
        <v>20</v>
      </c>
      <c r="H112" s="33">
        <f t="shared" si="3"/>
        <v>7</v>
      </c>
    </row>
    <row r="113" spans="1:8" ht="56.25">
      <c r="A113" s="30">
        <v>11</v>
      </c>
      <c r="B113" s="58" t="s">
        <v>143</v>
      </c>
      <c r="C113" s="121" t="s">
        <v>54</v>
      </c>
      <c r="D113" s="64">
        <v>63</v>
      </c>
      <c r="E113" s="64">
        <v>0</v>
      </c>
      <c r="F113" s="64">
        <v>0</v>
      </c>
      <c r="G113" s="34" t="s">
        <v>20</v>
      </c>
      <c r="H113" s="33">
        <f t="shared" si="3"/>
        <v>63</v>
      </c>
    </row>
    <row r="114" spans="1:8" ht="37.5">
      <c r="A114" s="30">
        <v>12</v>
      </c>
      <c r="B114" s="58" t="s">
        <v>144</v>
      </c>
      <c r="C114" s="121" t="s">
        <v>54</v>
      </c>
      <c r="D114" s="64">
        <v>4</v>
      </c>
      <c r="E114" s="64">
        <v>0</v>
      </c>
      <c r="F114" s="64">
        <v>0</v>
      </c>
      <c r="G114" s="34" t="s">
        <v>20</v>
      </c>
      <c r="H114" s="33">
        <f t="shared" si="3"/>
        <v>4</v>
      </c>
    </row>
    <row r="115" spans="1:8" ht="37.5">
      <c r="A115" s="30">
        <v>13</v>
      </c>
      <c r="B115" s="58" t="s">
        <v>145</v>
      </c>
      <c r="C115" s="121" t="s">
        <v>54</v>
      </c>
      <c r="D115" s="64">
        <v>9</v>
      </c>
      <c r="E115" s="64">
        <v>0</v>
      </c>
      <c r="F115" s="64">
        <v>0</v>
      </c>
      <c r="G115" s="34" t="s">
        <v>20</v>
      </c>
      <c r="H115" s="33">
        <f t="shared" si="3"/>
        <v>9</v>
      </c>
    </row>
    <row r="116" spans="1:8" ht="37.5">
      <c r="A116" s="30">
        <v>14</v>
      </c>
      <c r="B116" s="58" t="s">
        <v>146</v>
      </c>
      <c r="C116" s="121" t="s">
        <v>54</v>
      </c>
      <c r="D116" s="64">
        <v>14</v>
      </c>
      <c r="E116" s="64">
        <v>0</v>
      </c>
      <c r="F116" s="64">
        <v>0</v>
      </c>
      <c r="G116" s="34" t="s">
        <v>20</v>
      </c>
      <c r="H116" s="33">
        <f t="shared" si="3"/>
        <v>14</v>
      </c>
    </row>
    <row r="117" spans="1:8" ht="75">
      <c r="A117" s="30">
        <v>15</v>
      </c>
      <c r="B117" s="58" t="s">
        <v>147</v>
      </c>
      <c r="C117" s="116" t="s">
        <v>55</v>
      </c>
      <c r="D117" s="64">
        <v>417</v>
      </c>
      <c r="E117" s="64">
        <v>0</v>
      </c>
      <c r="F117" s="64">
        <v>0</v>
      </c>
      <c r="G117" s="34" t="s">
        <v>20</v>
      </c>
      <c r="H117" s="33">
        <f t="shared" si="3"/>
        <v>417</v>
      </c>
    </row>
    <row r="118" spans="1:8" ht="56.25">
      <c r="A118" s="30">
        <v>16</v>
      </c>
      <c r="B118" s="66" t="s">
        <v>148</v>
      </c>
      <c r="C118" s="116" t="s">
        <v>55</v>
      </c>
      <c r="D118" s="64">
        <v>334</v>
      </c>
      <c r="E118" s="64">
        <v>0</v>
      </c>
      <c r="F118" s="64">
        <v>0</v>
      </c>
      <c r="G118" s="34" t="s">
        <v>20</v>
      </c>
      <c r="H118" s="33">
        <f t="shared" si="3"/>
        <v>334</v>
      </c>
    </row>
    <row r="119" spans="1:8" ht="56.25">
      <c r="A119" s="30">
        <v>17</v>
      </c>
      <c r="B119" s="66" t="s">
        <v>149</v>
      </c>
      <c r="C119" s="116" t="s">
        <v>55</v>
      </c>
      <c r="D119" s="64">
        <v>750</v>
      </c>
      <c r="E119" s="64">
        <v>0</v>
      </c>
      <c r="F119" s="64">
        <v>0</v>
      </c>
      <c r="G119" s="34" t="s">
        <v>20</v>
      </c>
      <c r="H119" s="33">
        <f>D119-E119+F119</f>
        <v>750</v>
      </c>
    </row>
    <row r="120" spans="1:8" ht="56.25">
      <c r="A120" s="30">
        <v>18</v>
      </c>
      <c r="B120" s="66" t="s">
        <v>150</v>
      </c>
      <c r="C120" s="116" t="s">
        <v>55</v>
      </c>
      <c r="D120" s="64">
        <v>465</v>
      </c>
      <c r="E120" s="64">
        <v>0</v>
      </c>
      <c r="F120" s="64">
        <v>0</v>
      </c>
      <c r="G120" s="34" t="s">
        <v>20</v>
      </c>
      <c r="H120" s="33">
        <f>D120-E120+F120</f>
        <v>465</v>
      </c>
    </row>
    <row r="121" spans="1:8" ht="37.5">
      <c r="A121" s="30">
        <v>19</v>
      </c>
      <c r="B121" s="66" t="s">
        <v>151</v>
      </c>
      <c r="C121" s="116" t="s">
        <v>55</v>
      </c>
      <c r="D121" s="64">
        <v>72</v>
      </c>
      <c r="E121" s="64">
        <v>0</v>
      </c>
      <c r="F121" s="64">
        <v>0</v>
      </c>
      <c r="G121" s="34" t="s">
        <v>20</v>
      </c>
      <c r="H121" s="33">
        <f>D121-E121+F121</f>
        <v>72</v>
      </c>
    </row>
    <row r="122" spans="1:8" ht="37.5">
      <c r="A122" s="30">
        <v>20</v>
      </c>
      <c r="B122" s="66" t="s">
        <v>152</v>
      </c>
      <c r="C122" s="116" t="s">
        <v>55</v>
      </c>
      <c r="D122" s="64">
        <v>893</v>
      </c>
      <c r="E122" s="64">
        <v>0</v>
      </c>
      <c r="F122" s="64">
        <v>0</v>
      </c>
      <c r="G122" s="34" t="s">
        <v>20</v>
      </c>
      <c r="H122" s="33">
        <f>D122-E122+F122</f>
        <v>893</v>
      </c>
    </row>
    <row r="123" spans="1:8" ht="28.5">
      <c r="A123" s="30">
        <v>21</v>
      </c>
      <c r="B123" s="66" t="s">
        <v>153</v>
      </c>
      <c r="C123" s="116" t="s">
        <v>55</v>
      </c>
      <c r="D123" s="64">
        <v>640</v>
      </c>
      <c r="E123" s="64">
        <v>0</v>
      </c>
      <c r="F123" s="64">
        <v>0</v>
      </c>
      <c r="G123" s="34" t="s">
        <v>20</v>
      </c>
      <c r="H123" s="33">
        <f>D123-E123+F123</f>
        <v>640</v>
      </c>
    </row>
    <row r="124" spans="1:8" ht="28.5">
      <c r="A124" s="30">
        <v>22</v>
      </c>
      <c r="B124" s="66" t="s">
        <v>229</v>
      </c>
      <c r="C124" s="116" t="s">
        <v>54</v>
      </c>
      <c r="D124" s="64">
        <v>313</v>
      </c>
      <c r="E124" s="64">
        <v>0</v>
      </c>
      <c r="F124" s="64">
        <v>0</v>
      </c>
      <c r="G124" s="127" t="s">
        <v>20</v>
      </c>
      <c r="H124" s="33">
        <f t="shared" si="3"/>
        <v>313</v>
      </c>
    </row>
    <row r="125" spans="1:8" ht="19.5">
      <c r="A125" s="145" t="s">
        <v>112</v>
      </c>
      <c r="B125" s="145"/>
      <c r="C125" s="145"/>
      <c r="D125" s="68">
        <f>SUM(D126:D127)</f>
        <v>80</v>
      </c>
      <c r="E125" s="68">
        <f>SUM(E126:E127)</f>
        <v>0</v>
      </c>
      <c r="F125" s="68">
        <f>SUM(F126:F127)</f>
        <v>0</v>
      </c>
      <c r="G125" s="68">
        <f>F125-E125</f>
        <v>0</v>
      </c>
      <c r="H125" s="68">
        <f>SUM(H126:H127)</f>
        <v>80</v>
      </c>
    </row>
    <row r="126" spans="1:8" ht="150">
      <c r="A126" s="30">
        <v>1</v>
      </c>
      <c r="B126" s="67" t="s">
        <v>117</v>
      </c>
      <c r="C126" s="115" t="s">
        <v>113</v>
      </c>
      <c r="D126" s="64">
        <v>70</v>
      </c>
      <c r="E126" s="64">
        <v>0</v>
      </c>
      <c r="F126" s="64">
        <v>0</v>
      </c>
      <c r="G126" s="34" t="s">
        <v>20</v>
      </c>
      <c r="H126" s="72">
        <f>D126-E126+F126</f>
        <v>70</v>
      </c>
    </row>
    <row r="127" spans="1:8" ht="131.25">
      <c r="A127" s="102">
        <v>2</v>
      </c>
      <c r="B127" s="103" t="s">
        <v>114</v>
      </c>
      <c r="C127" s="122" t="s">
        <v>115</v>
      </c>
      <c r="D127" s="104">
        <v>10</v>
      </c>
      <c r="E127" s="104">
        <v>0</v>
      </c>
      <c r="F127" s="104">
        <v>0</v>
      </c>
      <c r="G127" s="34" t="s">
        <v>20</v>
      </c>
      <c r="H127" s="33">
        <f>D127-E127+F127</f>
        <v>10</v>
      </c>
    </row>
    <row r="128" spans="1:8" ht="18" customHeight="1">
      <c r="A128" s="145" t="s">
        <v>56</v>
      </c>
      <c r="B128" s="145"/>
      <c r="C128" s="145"/>
      <c r="D128" s="68">
        <f>SUM(D129:D130)</f>
        <v>146</v>
      </c>
      <c r="E128" s="68">
        <f>SUM(E129:E130)</f>
        <v>0</v>
      </c>
      <c r="F128" s="68">
        <f>SUM(F129:F130)</f>
        <v>0</v>
      </c>
      <c r="G128" s="68">
        <f>F128-E128</f>
        <v>0</v>
      </c>
      <c r="H128" s="68">
        <f>SUM(H129:H130)</f>
        <v>146</v>
      </c>
    </row>
    <row r="129" spans="1:8" ht="37.5">
      <c r="A129" s="69">
        <v>1</v>
      </c>
      <c r="B129" s="70" t="s">
        <v>57</v>
      </c>
      <c r="C129" s="116" t="s">
        <v>58</v>
      </c>
      <c r="D129" s="72">
        <v>137</v>
      </c>
      <c r="E129" s="73">
        <v>0</v>
      </c>
      <c r="F129" s="74">
        <v>0</v>
      </c>
      <c r="G129" s="75" t="s">
        <v>20</v>
      </c>
      <c r="H129" s="72">
        <f>D129-E129+F129</f>
        <v>137</v>
      </c>
    </row>
    <row r="130" spans="1:8" ht="56.25" customHeight="1">
      <c r="A130" s="69">
        <v>2</v>
      </c>
      <c r="B130" s="76" t="s">
        <v>59</v>
      </c>
      <c r="C130" s="116" t="s">
        <v>60</v>
      </c>
      <c r="D130" s="72">
        <v>9</v>
      </c>
      <c r="E130" s="73">
        <v>0</v>
      </c>
      <c r="F130" s="74">
        <v>0</v>
      </c>
      <c r="G130" s="75" t="s">
        <v>20</v>
      </c>
      <c r="H130" s="72">
        <f>D130-E130+F130</f>
        <v>9</v>
      </c>
    </row>
    <row r="131" spans="1:8" ht="18" customHeight="1">
      <c r="A131" s="69"/>
      <c r="B131" s="146" t="s">
        <v>61</v>
      </c>
      <c r="C131" s="146"/>
      <c r="D131" s="77">
        <f>D132+D135</f>
        <v>151</v>
      </c>
      <c r="E131" s="77">
        <f>E132+E135</f>
        <v>0</v>
      </c>
      <c r="F131" s="77">
        <f>F132+F135</f>
        <v>0</v>
      </c>
      <c r="G131" s="78">
        <f>F131-E131</f>
        <v>0</v>
      </c>
      <c r="H131" s="77">
        <f>H132+H135</f>
        <v>151</v>
      </c>
    </row>
    <row r="132" spans="1:8" ht="18" customHeight="1">
      <c r="A132" s="69"/>
      <c r="B132" s="146" t="s">
        <v>62</v>
      </c>
      <c r="C132" s="146"/>
      <c r="D132" s="68">
        <f>SUM(D133:D134)</f>
        <v>127</v>
      </c>
      <c r="E132" s="68">
        <f>SUM(E133:E134)</f>
        <v>0</v>
      </c>
      <c r="F132" s="68">
        <f>SUM(F133:F134)</f>
        <v>0</v>
      </c>
      <c r="G132" s="68">
        <f>F132-E132</f>
        <v>0</v>
      </c>
      <c r="H132" s="68">
        <f>SUM(H133:H134)</f>
        <v>127</v>
      </c>
    </row>
    <row r="133" spans="1:8" ht="48" customHeight="1">
      <c r="A133" s="69">
        <v>1</v>
      </c>
      <c r="B133" s="76" t="s">
        <v>154</v>
      </c>
      <c r="C133" s="71" t="s">
        <v>155</v>
      </c>
      <c r="D133" s="72">
        <v>127</v>
      </c>
      <c r="E133" s="73">
        <v>0</v>
      </c>
      <c r="F133" s="74">
        <v>0</v>
      </c>
      <c r="G133" s="75" t="s">
        <v>20</v>
      </c>
      <c r="H133" s="72">
        <f>D133-E133+F133</f>
        <v>127</v>
      </c>
    </row>
    <row r="134" spans="1:8" ht="56.25" customHeight="1" hidden="1">
      <c r="A134" s="69">
        <v>2</v>
      </c>
      <c r="B134" s="76"/>
      <c r="C134" s="71"/>
      <c r="D134" s="72"/>
      <c r="E134" s="73">
        <v>0</v>
      </c>
      <c r="F134" s="74">
        <v>0</v>
      </c>
      <c r="G134" s="75" t="s">
        <v>20</v>
      </c>
      <c r="H134" s="72">
        <f>D134-E134+F134</f>
        <v>0</v>
      </c>
    </row>
    <row r="135" spans="1:8" ht="19.5" customHeight="1">
      <c r="A135" s="69"/>
      <c r="B135" s="146" t="s">
        <v>63</v>
      </c>
      <c r="C135" s="146"/>
      <c r="D135" s="68">
        <f>SUM(D136:D136)</f>
        <v>24</v>
      </c>
      <c r="E135" s="68">
        <f>SUM(E136:E136)</f>
        <v>0</v>
      </c>
      <c r="F135" s="68">
        <f>SUM(F136:F136)</f>
        <v>0</v>
      </c>
      <c r="G135" s="68">
        <f>F135-E135</f>
        <v>0</v>
      </c>
      <c r="H135" s="68">
        <f>SUM(H136:H136)</f>
        <v>24</v>
      </c>
    </row>
    <row r="136" spans="1:8" ht="56.25" customHeight="1">
      <c r="A136" s="69">
        <v>1</v>
      </c>
      <c r="B136" s="76" t="s">
        <v>156</v>
      </c>
      <c r="C136" s="71" t="s">
        <v>157</v>
      </c>
      <c r="D136" s="72">
        <v>24</v>
      </c>
      <c r="E136" s="73">
        <v>0</v>
      </c>
      <c r="F136" s="74">
        <v>0</v>
      </c>
      <c r="G136" s="75" t="s">
        <v>20</v>
      </c>
      <c r="H136" s="72">
        <f>D136-E136+F136</f>
        <v>24</v>
      </c>
    </row>
    <row r="137" spans="1:8" ht="19.5" customHeight="1">
      <c r="A137" s="141" t="s">
        <v>64</v>
      </c>
      <c r="B137" s="141"/>
      <c r="C137" s="141"/>
      <c r="D137" s="54">
        <f>D138+D141+D154+D157</f>
        <v>11455</v>
      </c>
      <c r="E137" s="54">
        <f>E138+E141+E154+E157</f>
        <v>0</v>
      </c>
      <c r="F137" s="54">
        <f>F138+F141+F154+F157</f>
        <v>1000</v>
      </c>
      <c r="G137" s="29">
        <f>F137-E137</f>
        <v>1000</v>
      </c>
      <c r="H137" s="54">
        <f>H138+H141+H154+H157</f>
        <v>12455</v>
      </c>
    </row>
    <row r="138" spans="1:8" ht="18" customHeight="1">
      <c r="A138" s="143" t="s">
        <v>65</v>
      </c>
      <c r="B138" s="143"/>
      <c r="C138" s="143"/>
      <c r="D138" s="28">
        <f>SUM(D139:D140)</f>
        <v>7100</v>
      </c>
      <c r="E138" s="28">
        <f>SUM(E139:E140)</f>
        <v>0</v>
      </c>
      <c r="F138" s="28">
        <f>SUM(F139:F140)</f>
        <v>0</v>
      </c>
      <c r="G138" s="28">
        <f>F138-E138</f>
        <v>0</v>
      </c>
      <c r="H138" s="28">
        <f>SUM(H139:H140)</f>
        <v>7100</v>
      </c>
    </row>
    <row r="139" spans="1:8" ht="36" customHeight="1">
      <c r="A139" s="30">
        <v>1</v>
      </c>
      <c r="B139" s="107" t="s">
        <v>66</v>
      </c>
      <c r="C139" s="115" t="s">
        <v>67</v>
      </c>
      <c r="D139" s="33">
        <v>7100</v>
      </c>
      <c r="E139" s="33">
        <v>0</v>
      </c>
      <c r="F139" s="33">
        <v>0</v>
      </c>
      <c r="G139" s="42" t="s">
        <v>20</v>
      </c>
      <c r="H139" s="33">
        <f>D139-E139+F139</f>
        <v>7100</v>
      </c>
    </row>
    <row r="140" spans="1:8" ht="37.5" customHeight="1" hidden="1">
      <c r="A140" s="30">
        <v>2</v>
      </c>
      <c r="B140" s="31"/>
      <c r="C140" s="32"/>
      <c r="D140" s="33"/>
      <c r="E140" s="33">
        <v>0</v>
      </c>
      <c r="F140" s="33">
        <v>0</v>
      </c>
      <c r="G140" s="34" t="s">
        <v>20</v>
      </c>
      <c r="H140" s="33">
        <f>D140-E140+F140</f>
        <v>0</v>
      </c>
    </row>
    <row r="141" spans="1:8" ht="20.25" customHeight="1">
      <c r="A141" s="143" t="s">
        <v>68</v>
      </c>
      <c r="B141" s="143"/>
      <c r="C141" s="143"/>
      <c r="D141" s="28">
        <f>SUM(D142:D153)</f>
        <v>4335</v>
      </c>
      <c r="E141" s="28">
        <f>SUM(E142:E153)</f>
        <v>0</v>
      </c>
      <c r="F141" s="28">
        <f>SUM(F142:F153)</f>
        <v>1000</v>
      </c>
      <c r="G141" s="28">
        <f>F141-E141</f>
        <v>1000</v>
      </c>
      <c r="H141" s="28">
        <f>SUM(H142:H153)</f>
        <v>5335</v>
      </c>
    </row>
    <row r="142" spans="1:8" ht="75">
      <c r="A142" s="30">
        <v>1</v>
      </c>
      <c r="B142" s="87" t="s">
        <v>158</v>
      </c>
      <c r="C142" s="116" t="s">
        <v>161</v>
      </c>
      <c r="D142" s="33">
        <v>1000</v>
      </c>
      <c r="E142" s="33">
        <v>0</v>
      </c>
      <c r="F142" s="33">
        <v>500</v>
      </c>
      <c r="G142" s="34" t="s">
        <v>232</v>
      </c>
      <c r="H142" s="33">
        <f aca="true" t="shared" si="4" ref="H142:H153">D142-E142+F142</f>
        <v>1500</v>
      </c>
    </row>
    <row r="143" spans="1:8" ht="56.25" customHeight="1">
      <c r="A143" s="30">
        <v>2</v>
      </c>
      <c r="B143" s="87" t="s">
        <v>159</v>
      </c>
      <c r="C143" s="116" t="s">
        <v>161</v>
      </c>
      <c r="D143" s="33">
        <v>1000</v>
      </c>
      <c r="E143" s="33">
        <v>0</v>
      </c>
      <c r="F143" s="33">
        <v>500</v>
      </c>
      <c r="G143" s="34" t="s">
        <v>232</v>
      </c>
      <c r="H143" s="33">
        <f t="shared" si="4"/>
        <v>1500</v>
      </c>
    </row>
    <row r="144" spans="1:8" ht="37.5">
      <c r="A144" s="30">
        <v>3</v>
      </c>
      <c r="B144" s="58" t="s">
        <v>160</v>
      </c>
      <c r="C144" s="116" t="s">
        <v>161</v>
      </c>
      <c r="D144" s="33">
        <v>10</v>
      </c>
      <c r="E144" s="33">
        <v>0</v>
      </c>
      <c r="F144" s="33">
        <v>0</v>
      </c>
      <c r="G144" s="34" t="s">
        <v>20</v>
      </c>
      <c r="H144" s="33">
        <f t="shared" si="4"/>
        <v>10</v>
      </c>
    </row>
    <row r="145" spans="1:8" ht="37.5">
      <c r="A145" s="30">
        <v>4</v>
      </c>
      <c r="B145" s="58" t="s">
        <v>69</v>
      </c>
      <c r="C145" s="115" t="s">
        <v>70</v>
      </c>
      <c r="D145" s="33">
        <v>12</v>
      </c>
      <c r="E145" s="33">
        <v>0</v>
      </c>
      <c r="F145" s="33">
        <v>0</v>
      </c>
      <c r="G145" s="34" t="s">
        <v>20</v>
      </c>
      <c r="H145" s="33">
        <f t="shared" si="4"/>
        <v>12</v>
      </c>
    </row>
    <row r="146" spans="1:8" ht="56.25">
      <c r="A146" s="30">
        <v>5</v>
      </c>
      <c r="B146" s="66" t="s">
        <v>71</v>
      </c>
      <c r="C146" s="115" t="s">
        <v>70</v>
      </c>
      <c r="D146" s="33">
        <v>11</v>
      </c>
      <c r="E146" s="33">
        <v>0</v>
      </c>
      <c r="F146" s="33">
        <v>0</v>
      </c>
      <c r="G146" s="34" t="s">
        <v>20</v>
      </c>
      <c r="H146" s="33">
        <f t="shared" si="4"/>
        <v>11</v>
      </c>
    </row>
    <row r="147" spans="1:8" ht="37.5" customHeight="1">
      <c r="A147" s="30">
        <v>6</v>
      </c>
      <c r="B147" s="66" t="s">
        <v>72</v>
      </c>
      <c r="C147" s="115" t="s">
        <v>70</v>
      </c>
      <c r="D147" s="33">
        <v>8</v>
      </c>
      <c r="E147" s="33">
        <v>0</v>
      </c>
      <c r="F147" s="33">
        <v>0</v>
      </c>
      <c r="G147" s="34" t="s">
        <v>20</v>
      </c>
      <c r="H147" s="33">
        <f t="shared" si="4"/>
        <v>8</v>
      </c>
    </row>
    <row r="148" spans="1:8" ht="37.5">
      <c r="A148" s="30">
        <v>7</v>
      </c>
      <c r="B148" s="66" t="s">
        <v>73</v>
      </c>
      <c r="C148" s="115" t="s">
        <v>70</v>
      </c>
      <c r="D148" s="33">
        <v>140</v>
      </c>
      <c r="E148" s="33">
        <v>0</v>
      </c>
      <c r="F148" s="33">
        <v>0</v>
      </c>
      <c r="G148" s="34" t="s">
        <v>20</v>
      </c>
      <c r="H148" s="33">
        <f t="shared" si="4"/>
        <v>140</v>
      </c>
    </row>
    <row r="149" spans="1:8" ht="75">
      <c r="A149" s="30">
        <v>8</v>
      </c>
      <c r="B149" s="66" t="s">
        <v>116</v>
      </c>
      <c r="C149" s="116" t="s">
        <v>74</v>
      </c>
      <c r="D149" s="33">
        <v>10</v>
      </c>
      <c r="E149" s="33">
        <v>0</v>
      </c>
      <c r="F149" s="33">
        <v>0</v>
      </c>
      <c r="G149" s="34" t="s">
        <v>20</v>
      </c>
      <c r="H149" s="33">
        <f t="shared" si="4"/>
        <v>10</v>
      </c>
    </row>
    <row r="150" spans="1:8" ht="75" customHeight="1">
      <c r="A150" s="30">
        <v>9</v>
      </c>
      <c r="B150" s="66" t="s">
        <v>76</v>
      </c>
      <c r="C150" s="115" t="s">
        <v>70</v>
      </c>
      <c r="D150" s="33">
        <v>1224</v>
      </c>
      <c r="E150" s="33">
        <v>0</v>
      </c>
      <c r="F150" s="33">
        <v>0</v>
      </c>
      <c r="G150" s="34" t="s">
        <v>20</v>
      </c>
      <c r="H150" s="33">
        <f t="shared" si="4"/>
        <v>1224</v>
      </c>
    </row>
    <row r="151" spans="1:8" ht="75" customHeight="1">
      <c r="A151" s="30">
        <v>10</v>
      </c>
      <c r="B151" s="66" t="s">
        <v>75</v>
      </c>
      <c r="C151" s="115" t="s">
        <v>70</v>
      </c>
      <c r="D151" s="33">
        <v>400</v>
      </c>
      <c r="E151" s="33">
        <v>0</v>
      </c>
      <c r="F151" s="33">
        <v>0</v>
      </c>
      <c r="G151" s="34" t="s">
        <v>20</v>
      </c>
      <c r="H151" s="33">
        <f t="shared" si="4"/>
        <v>400</v>
      </c>
    </row>
    <row r="152" spans="1:8" ht="37.5" customHeight="1">
      <c r="A152" s="30">
        <v>11</v>
      </c>
      <c r="B152" s="66" t="s">
        <v>162</v>
      </c>
      <c r="C152" s="116" t="s">
        <v>74</v>
      </c>
      <c r="D152" s="33">
        <v>250</v>
      </c>
      <c r="E152" s="33">
        <v>0</v>
      </c>
      <c r="F152" s="33">
        <v>0</v>
      </c>
      <c r="G152" s="34" t="s">
        <v>20</v>
      </c>
      <c r="H152" s="33">
        <f t="shared" si="4"/>
        <v>250</v>
      </c>
    </row>
    <row r="153" spans="1:8" ht="37.5" customHeight="1">
      <c r="A153" s="105">
        <v>12</v>
      </c>
      <c r="B153" s="106" t="s">
        <v>163</v>
      </c>
      <c r="C153" s="122" t="s">
        <v>74</v>
      </c>
      <c r="D153" s="33">
        <v>270</v>
      </c>
      <c r="E153" s="33">
        <v>0</v>
      </c>
      <c r="F153" s="33">
        <v>0</v>
      </c>
      <c r="G153" s="34" t="s">
        <v>20</v>
      </c>
      <c r="H153" s="33">
        <f t="shared" si="4"/>
        <v>270</v>
      </c>
    </row>
    <row r="154" spans="1:8" ht="19.5" customHeight="1">
      <c r="A154" s="143" t="s">
        <v>77</v>
      </c>
      <c r="B154" s="143"/>
      <c r="C154" s="143"/>
      <c r="D154" s="28">
        <f>SUM(D155:D156)</f>
        <v>20</v>
      </c>
      <c r="E154" s="28">
        <f>SUM(E155:E156)</f>
        <v>0</v>
      </c>
      <c r="F154" s="28">
        <f>SUM(F155:F156)</f>
        <v>0</v>
      </c>
      <c r="G154" s="28">
        <f>F154-E154</f>
        <v>0</v>
      </c>
      <c r="H154" s="28">
        <f>SUM(H155:H156)</f>
        <v>20</v>
      </c>
    </row>
    <row r="155" spans="1:8" ht="75" customHeight="1">
      <c r="A155" s="30">
        <v>1</v>
      </c>
      <c r="B155" s="79" t="s">
        <v>78</v>
      </c>
      <c r="C155" s="115" t="s">
        <v>79</v>
      </c>
      <c r="D155" s="33">
        <v>10</v>
      </c>
      <c r="E155" s="33">
        <v>0</v>
      </c>
      <c r="F155" s="33">
        <v>0</v>
      </c>
      <c r="G155" s="34" t="s">
        <v>20</v>
      </c>
      <c r="H155" s="33">
        <f>D155-E155+F155</f>
        <v>10</v>
      </c>
    </row>
    <row r="156" spans="1:8" ht="95.25" customHeight="1">
      <c r="A156" s="30">
        <v>2</v>
      </c>
      <c r="B156" s="79" t="s">
        <v>80</v>
      </c>
      <c r="C156" s="115" t="s">
        <v>81</v>
      </c>
      <c r="D156" s="33">
        <v>10</v>
      </c>
      <c r="E156" s="33">
        <v>0</v>
      </c>
      <c r="F156" s="33">
        <v>0</v>
      </c>
      <c r="G156" s="42" t="s">
        <v>20</v>
      </c>
      <c r="H156" s="33">
        <f>D156-E156+F156</f>
        <v>10</v>
      </c>
    </row>
    <row r="157" spans="1:8" ht="15.75" customHeight="1" hidden="1">
      <c r="A157" s="143" t="s">
        <v>82</v>
      </c>
      <c r="B157" s="143"/>
      <c r="C157" s="143"/>
      <c r="D157" s="28">
        <f>SUM(D158:D158)</f>
        <v>0</v>
      </c>
      <c r="E157" s="28">
        <f>SUM(E158:E158)</f>
        <v>0</v>
      </c>
      <c r="F157" s="28">
        <f>SUM(F158:F158)</f>
        <v>0</v>
      </c>
      <c r="G157" s="28">
        <f>F157-E157</f>
        <v>0</v>
      </c>
      <c r="H157" s="28">
        <f>SUM(H158:H158)</f>
        <v>0</v>
      </c>
    </row>
    <row r="158" spans="1:8" ht="75" customHeight="1" hidden="1">
      <c r="A158" s="30">
        <v>1</v>
      </c>
      <c r="B158" s="79" t="s">
        <v>83</v>
      </c>
      <c r="C158" s="32" t="s">
        <v>84</v>
      </c>
      <c r="D158" s="33">
        <v>0</v>
      </c>
      <c r="E158" s="33">
        <v>0</v>
      </c>
      <c r="F158" s="33">
        <v>0</v>
      </c>
      <c r="G158" s="34" t="s">
        <v>20</v>
      </c>
      <c r="H158" s="33">
        <f>D158-E158+F158</f>
        <v>0</v>
      </c>
    </row>
    <row r="159" spans="1:8" ht="19.5" customHeight="1">
      <c r="A159" s="141" t="s">
        <v>85</v>
      </c>
      <c r="B159" s="141"/>
      <c r="C159" s="141"/>
      <c r="D159" s="54">
        <f>D160+D165+D168</f>
        <v>6586</v>
      </c>
      <c r="E159" s="54">
        <f>E160+E165+E168</f>
        <v>0</v>
      </c>
      <c r="F159" s="54">
        <f>F160+F165+F168</f>
        <v>0</v>
      </c>
      <c r="G159" s="29">
        <f>F159-E159</f>
        <v>0</v>
      </c>
      <c r="H159" s="54">
        <f>H160+H165+H168</f>
        <v>6586</v>
      </c>
    </row>
    <row r="160" spans="1:8" ht="18" customHeight="1">
      <c r="A160" s="143" t="s">
        <v>86</v>
      </c>
      <c r="B160" s="143"/>
      <c r="C160" s="143"/>
      <c r="D160" s="28">
        <f>SUM(D161:D164)</f>
        <v>4990</v>
      </c>
      <c r="E160" s="28">
        <f>SUM(E161:E164)</f>
        <v>0</v>
      </c>
      <c r="F160" s="28">
        <f>SUM(F161:F164)</f>
        <v>0</v>
      </c>
      <c r="G160" s="28">
        <f>F160-E160</f>
        <v>0</v>
      </c>
      <c r="H160" s="28">
        <f>SUM(H161:H164)</f>
        <v>4990</v>
      </c>
    </row>
    <row r="161" spans="1:8" ht="75" customHeight="1">
      <c r="A161" s="44">
        <v>1</v>
      </c>
      <c r="B161" s="80" t="s">
        <v>87</v>
      </c>
      <c r="C161" s="115" t="s">
        <v>88</v>
      </c>
      <c r="D161" s="33">
        <v>4300</v>
      </c>
      <c r="E161" s="33">
        <v>0</v>
      </c>
      <c r="F161" s="33">
        <v>0</v>
      </c>
      <c r="G161" s="34" t="s">
        <v>20</v>
      </c>
      <c r="H161" s="33">
        <f>D161-E161+F161</f>
        <v>4300</v>
      </c>
    </row>
    <row r="162" spans="1:8" ht="56.25" customHeight="1">
      <c r="A162" s="44">
        <v>2</v>
      </c>
      <c r="B162" s="81" t="s">
        <v>165</v>
      </c>
      <c r="C162" s="115" t="s">
        <v>88</v>
      </c>
      <c r="D162" s="33">
        <v>10</v>
      </c>
      <c r="E162" s="33">
        <v>0</v>
      </c>
      <c r="F162" s="82" t="s">
        <v>20</v>
      </c>
      <c r="G162" s="33">
        <v>0</v>
      </c>
      <c r="H162" s="33">
        <f>D162-E162+F162</f>
        <v>10</v>
      </c>
    </row>
    <row r="163" spans="1:8" ht="56.25">
      <c r="A163" s="44">
        <v>3</v>
      </c>
      <c r="B163" s="83" t="s">
        <v>90</v>
      </c>
      <c r="C163" s="115" t="s">
        <v>89</v>
      </c>
      <c r="D163" s="33">
        <v>500</v>
      </c>
      <c r="E163" s="33">
        <v>0</v>
      </c>
      <c r="F163" s="55">
        <v>0</v>
      </c>
      <c r="G163" s="34" t="s">
        <v>20</v>
      </c>
      <c r="H163" s="33">
        <f>D163-E163+F163</f>
        <v>500</v>
      </c>
    </row>
    <row r="164" spans="1:8" ht="131.25">
      <c r="A164" s="44">
        <v>4</v>
      </c>
      <c r="B164" s="83" t="s">
        <v>91</v>
      </c>
      <c r="C164" s="115" t="s">
        <v>89</v>
      </c>
      <c r="D164" s="33">
        <v>180</v>
      </c>
      <c r="E164" s="33">
        <v>0</v>
      </c>
      <c r="F164" s="34" t="s">
        <v>20</v>
      </c>
      <c r="G164" s="33">
        <v>0</v>
      </c>
      <c r="H164" s="33">
        <f>D164-E164+F164</f>
        <v>180</v>
      </c>
    </row>
    <row r="165" spans="1:8" ht="19.5" customHeight="1">
      <c r="A165" s="143" t="s">
        <v>92</v>
      </c>
      <c r="B165" s="143"/>
      <c r="C165" s="143"/>
      <c r="D165" s="28">
        <f>SUM(D166:D167)</f>
        <v>414</v>
      </c>
      <c r="E165" s="28">
        <f>SUM(E166:E167)</f>
        <v>0</v>
      </c>
      <c r="F165" s="28">
        <f>SUM(F166:F167)</f>
        <v>0</v>
      </c>
      <c r="G165" s="28">
        <f>F165-E165</f>
        <v>0</v>
      </c>
      <c r="H165" s="28">
        <f>SUM(H166:H167)</f>
        <v>414</v>
      </c>
    </row>
    <row r="166" spans="1:8" ht="37.5" customHeight="1">
      <c r="A166" s="30">
        <v>1</v>
      </c>
      <c r="B166" s="128" t="s">
        <v>93</v>
      </c>
      <c r="C166" s="115" t="s">
        <v>94</v>
      </c>
      <c r="D166" s="33">
        <v>229</v>
      </c>
      <c r="E166" s="33">
        <v>0</v>
      </c>
      <c r="F166" s="33">
        <v>0</v>
      </c>
      <c r="G166" s="34" t="s">
        <v>20</v>
      </c>
      <c r="H166" s="33">
        <f>D166-E166+F166</f>
        <v>229</v>
      </c>
    </row>
    <row r="167" spans="1:8" ht="92.25" customHeight="1">
      <c r="A167" s="30">
        <v>2</v>
      </c>
      <c r="B167" s="128" t="s">
        <v>95</v>
      </c>
      <c r="C167" s="115" t="s">
        <v>94</v>
      </c>
      <c r="D167" s="33">
        <v>185</v>
      </c>
      <c r="E167" s="33">
        <v>0</v>
      </c>
      <c r="F167" s="33">
        <v>0</v>
      </c>
      <c r="G167" s="34" t="s">
        <v>20</v>
      </c>
      <c r="H167" s="33">
        <f>D167-E167+F167</f>
        <v>185</v>
      </c>
    </row>
    <row r="168" spans="1:8" ht="27.75" customHeight="1">
      <c r="A168" s="143" t="s">
        <v>96</v>
      </c>
      <c r="B168" s="143"/>
      <c r="C168" s="143"/>
      <c r="D168" s="28">
        <f>SUM(D169:D169)</f>
        <v>1182</v>
      </c>
      <c r="E168" s="28">
        <f>SUM(E169:E169)</f>
        <v>0</v>
      </c>
      <c r="F168" s="28">
        <f>SUM(F169:F169)</f>
        <v>0</v>
      </c>
      <c r="G168" s="28">
        <f>F168-E168</f>
        <v>0</v>
      </c>
      <c r="H168" s="28">
        <f>SUM(H169:H169)</f>
        <v>1182</v>
      </c>
    </row>
    <row r="169" spans="1:8" ht="56.25">
      <c r="A169" s="30">
        <v>1</v>
      </c>
      <c r="B169" s="84" t="s">
        <v>164</v>
      </c>
      <c r="C169" s="115" t="s">
        <v>97</v>
      </c>
      <c r="D169" s="33">
        <v>1182</v>
      </c>
      <c r="E169" s="33">
        <v>0</v>
      </c>
      <c r="F169" s="33">
        <v>0</v>
      </c>
      <c r="G169" s="34" t="s">
        <v>20</v>
      </c>
      <c r="H169" s="33">
        <f>D169-E169+F169</f>
        <v>1182</v>
      </c>
    </row>
    <row r="170" spans="1:8" ht="19.5" customHeight="1">
      <c r="A170" s="141" t="s">
        <v>98</v>
      </c>
      <c r="B170" s="141"/>
      <c r="C170" s="141"/>
      <c r="D170" s="28">
        <f>D171</f>
        <v>1905</v>
      </c>
      <c r="E170" s="28">
        <f>E171</f>
        <v>0</v>
      </c>
      <c r="F170" s="28">
        <f>F171</f>
        <v>0</v>
      </c>
      <c r="G170" s="29">
        <f>F170-E170</f>
        <v>0</v>
      </c>
      <c r="H170" s="28">
        <f>H171</f>
        <v>1905</v>
      </c>
    </row>
    <row r="171" spans="1:8" ht="20.25" customHeight="1">
      <c r="A171" s="143" t="s">
        <v>166</v>
      </c>
      <c r="B171" s="143"/>
      <c r="C171" s="143"/>
      <c r="D171" s="28">
        <f>SUM(D172:D173)</f>
        <v>1905</v>
      </c>
      <c r="E171" s="28">
        <f>SUM(E172:E173)</f>
        <v>0</v>
      </c>
      <c r="F171" s="28">
        <f>SUM(F172:F173)</f>
        <v>0</v>
      </c>
      <c r="G171" s="28">
        <f>F171-E171</f>
        <v>0</v>
      </c>
      <c r="H171" s="28">
        <f>SUM(H172:H173)</f>
        <v>1905</v>
      </c>
    </row>
    <row r="172" spans="1:8" ht="28.5">
      <c r="A172" s="30">
        <v>1</v>
      </c>
      <c r="B172" s="31" t="s">
        <v>169</v>
      </c>
      <c r="C172" s="116" t="s">
        <v>167</v>
      </c>
      <c r="D172" s="33">
        <v>1750</v>
      </c>
      <c r="E172" s="41">
        <v>0</v>
      </c>
      <c r="F172" s="33">
        <v>0</v>
      </c>
      <c r="G172" s="34" t="s">
        <v>20</v>
      </c>
      <c r="H172" s="33">
        <f>D172-E172+F172</f>
        <v>1750</v>
      </c>
    </row>
    <row r="173" spans="1:8" ht="56.25">
      <c r="A173" s="30">
        <v>2</v>
      </c>
      <c r="B173" s="31" t="s">
        <v>170</v>
      </c>
      <c r="C173" s="116" t="s">
        <v>168</v>
      </c>
      <c r="D173" s="33">
        <v>155</v>
      </c>
      <c r="E173" s="41">
        <v>0</v>
      </c>
      <c r="F173" s="33">
        <v>0</v>
      </c>
      <c r="G173" s="34" t="s">
        <v>20</v>
      </c>
      <c r="H173" s="33">
        <f>D173-E173+F173</f>
        <v>155</v>
      </c>
    </row>
    <row r="174" spans="1:8" ht="19.5" customHeight="1">
      <c r="A174" s="141" t="s">
        <v>99</v>
      </c>
      <c r="B174" s="141"/>
      <c r="C174" s="141"/>
      <c r="D174" s="54">
        <f>D175+D185</f>
        <v>26258</v>
      </c>
      <c r="E174" s="54">
        <f>E175+E185</f>
        <v>0</v>
      </c>
      <c r="F174" s="54">
        <f>F175+F185</f>
        <v>0</v>
      </c>
      <c r="G174" s="29">
        <f>F174-E174</f>
        <v>0</v>
      </c>
      <c r="H174" s="54">
        <f>H175+H185</f>
        <v>26258</v>
      </c>
    </row>
    <row r="175" spans="1:8" ht="18" customHeight="1">
      <c r="A175" s="143" t="s">
        <v>100</v>
      </c>
      <c r="B175" s="143"/>
      <c r="C175" s="143"/>
      <c r="D175" s="28">
        <f>SUM(D176:D184)</f>
        <v>23204</v>
      </c>
      <c r="E175" s="28">
        <f>SUM(E176:E184)</f>
        <v>0</v>
      </c>
      <c r="F175" s="28">
        <f>SUM(F176:F184)</f>
        <v>0</v>
      </c>
      <c r="G175" s="28">
        <f>F175-E175</f>
        <v>0</v>
      </c>
      <c r="H175" s="28">
        <f>SUM(H176:H184)</f>
        <v>23204</v>
      </c>
    </row>
    <row r="176" spans="1:8" ht="56.25">
      <c r="A176" s="30">
        <v>1</v>
      </c>
      <c r="B176" s="85" t="s">
        <v>101</v>
      </c>
      <c r="C176" s="115" t="s">
        <v>102</v>
      </c>
      <c r="D176" s="36">
        <v>5479</v>
      </c>
      <c r="E176" s="33">
        <v>0</v>
      </c>
      <c r="F176" s="33">
        <v>0</v>
      </c>
      <c r="G176" s="34" t="s">
        <v>20</v>
      </c>
      <c r="H176" s="33">
        <f aca="true" t="shared" si="5" ref="H176:H184">D176-E176+F176</f>
        <v>5479</v>
      </c>
    </row>
    <row r="177" spans="1:8" ht="56.25">
      <c r="A177" s="30">
        <v>2</v>
      </c>
      <c r="B177" s="58" t="s">
        <v>171</v>
      </c>
      <c r="C177" s="115" t="s">
        <v>102</v>
      </c>
      <c r="D177" s="36">
        <v>650</v>
      </c>
      <c r="E177" s="33">
        <v>0</v>
      </c>
      <c r="F177" s="33">
        <v>0</v>
      </c>
      <c r="G177" s="37" t="s">
        <v>20</v>
      </c>
      <c r="H177" s="33">
        <f t="shared" si="5"/>
        <v>650</v>
      </c>
    </row>
    <row r="178" spans="1:8" ht="56.25">
      <c r="A178" s="30">
        <v>3</v>
      </c>
      <c r="B178" s="85" t="s">
        <v>103</v>
      </c>
      <c r="C178" s="115" t="s">
        <v>102</v>
      </c>
      <c r="D178" s="36">
        <v>3000</v>
      </c>
      <c r="E178" s="33">
        <v>0</v>
      </c>
      <c r="F178" s="33">
        <v>0</v>
      </c>
      <c r="G178" s="37" t="s">
        <v>20</v>
      </c>
      <c r="H178" s="33">
        <f t="shared" si="5"/>
        <v>3000</v>
      </c>
    </row>
    <row r="179" spans="1:8" ht="93.75">
      <c r="A179" s="30">
        <v>4</v>
      </c>
      <c r="B179" s="85" t="s">
        <v>104</v>
      </c>
      <c r="C179" s="115" t="s">
        <v>102</v>
      </c>
      <c r="D179" s="36">
        <v>13502</v>
      </c>
      <c r="E179" s="33">
        <v>0</v>
      </c>
      <c r="F179" s="33">
        <v>0</v>
      </c>
      <c r="G179" s="37" t="s">
        <v>20</v>
      </c>
      <c r="H179" s="33">
        <f t="shared" si="5"/>
        <v>13502</v>
      </c>
    </row>
    <row r="180" spans="1:8" ht="37.5">
      <c r="A180" s="30">
        <v>5</v>
      </c>
      <c r="B180" s="85" t="s">
        <v>172</v>
      </c>
      <c r="C180" s="115" t="s">
        <v>102</v>
      </c>
      <c r="D180" s="36">
        <v>10</v>
      </c>
      <c r="E180" s="33">
        <v>0</v>
      </c>
      <c r="F180" s="33">
        <v>0</v>
      </c>
      <c r="G180" s="34" t="s">
        <v>20</v>
      </c>
      <c r="H180" s="33">
        <f t="shared" si="5"/>
        <v>10</v>
      </c>
    </row>
    <row r="181" spans="1:8" ht="37.5">
      <c r="A181" s="30">
        <v>6</v>
      </c>
      <c r="B181" s="85" t="s">
        <v>173</v>
      </c>
      <c r="C181" s="115" t="s">
        <v>102</v>
      </c>
      <c r="D181" s="36">
        <v>10</v>
      </c>
      <c r="E181" s="33">
        <v>0</v>
      </c>
      <c r="F181" s="33">
        <v>0</v>
      </c>
      <c r="G181" s="37" t="s">
        <v>20</v>
      </c>
      <c r="H181" s="33">
        <f t="shared" si="5"/>
        <v>10</v>
      </c>
    </row>
    <row r="182" spans="1:8" ht="75">
      <c r="A182" s="30">
        <v>7</v>
      </c>
      <c r="B182" s="85" t="s">
        <v>174</v>
      </c>
      <c r="C182" s="115" t="s">
        <v>105</v>
      </c>
      <c r="D182" s="36">
        <v>42</v>
      </c>
      <c r="E182" s="33">
        <v>0</v>
      </c>
      <c r="F182" s="33">
        <v>0</v>
      </c>
      <c r="G182" s="37" t="s">
        <v>20</v>
      </c>
      <c r="H182" s="33">
        <f t="shared" si="5"/>
        <v>42</v>
      </c>
    </row>
    <row r="183" spans="1:8" ht="56.25">
      <c r="A183" s="30">
        <v>8</v>
      </c>
      <c r="B183" s="85" t="s">
        <v>106</v>
      </c>
      <c r="C183" s="115" t="s">
        <v>105</v>
      </c>
      <c r="D183" s="36">
        <v>400</v>
      </c>
      <c r="E183" s="33">
        <v>0</v>
      </c>
      <c r="F183" s="33">
        <v>0</v>
      </c>
      <c r="G183" s="37" t="s">
        <v>20</v>
      </c>
      <c r="H183" s="33">
        <f t="shared" si="5"/>
        <v>400</v>
      </c>
    </row>
    <row r="184" spans="1:8" ht="75">
      <c r="A184" s="30">
        <v>9</v>
      </c>
      <c r="B184" s="85" t="s">
        <v>175</v>
      </c>
      <c r="C184" s="115" t="s">
        <v>105</v>
      </c>
      <c r="D184" s="36">
        <v>111</v>
      </c>
      <c r="E184" s="33">
        <v>0</v>
      </c>
      <c r="F184" s="33">
        <v>0</v>
      </c>
      <c r="G184" s="34" t="s">
        <v>20</v>
      </c>
      <c r="H184" s="33">
        <f t="shared" si="5"/>
        <v>111</v>
      </c>
    </row>
    <row r="185" spans="1:8" ht="18" customHeight="1">
      <c r="A185" s="147" t="s">
        <v>107</v>
      </c>
      <c r="B185" s="147"/>
      <c r="C185" s="147"/>
      <c r="D185" s="28">
        <f>SUM(D186:D189)</f>
        <v>3054</v>
      </c>
      <c r="E185" s="28">
        <f>SUM(E186:E189)</f>
        <v>0</v>
      </c>
      <c r="F185" s="28">
        <f>SUM(F186:F189)</f>
        <v>0</v>
      </c>
      <c r="G185" s="28">
        <f>F185-E185</f>
        <v>0</v>
      </c>
      <c r="H185" s="28">
        <f>SUM(H186:H189)</f>
        <v>3054</v>
      </c>
    </row>
    <row r="186" spans="1:8" ht="37.5" customHeight="1">
      <c r="A186" s="86">
        <v>1</v>
      </c>
      <c r="B186" s="129" t="s">
        <v>109</v>
      </c>
      <c r="C186" s="52" t="s">
        <v>108</v>
      </c>
      <c r="D186" s="33">
        <v>2000</v>
      </c>
      <c r="E186" s="59">
        <v>0</v>
      </c>
      <c r="F186" s="33">
        <v>0</v>
      </c>
      <c r="G186" s="34" t="s">
        <v>20</v>
      </c>
      <c r="H186" s="33">
        <f>D186-E186+F186</f>
        <v>2000</v>
      </c>
    </row>
    <row r="187" spans="1:8" ht="36">
      <c r="A187" s="86">
        <v>2</v>
      </c>
      <c r="B187" s="129" t="s">
        <v>176</v>
      </c>
      <c r="C187" s="52" t="s">
        <v>108</v>
      </c>
      <c r="D187" s="33">
        <v>1000</v>
      </c>
      <c r="E187" s="59">
        <v>0</v>
      </c>
      <c r="F187" s="33">
        <v>0</v>
      </c>
      <c r="G187" s="42" t="s">
        <v>20</v>
      </c>
      <c r="H187" s="33">
        <f>D187-E187+F187</f>
        <v>1000</v>
      </c>
    </row>
    <row r="188" spans="1:8" ht="75" customHeight="1">
      <c r="A188" s="86">
        <v>3</v>
      </c>
      <c r="B188" s="129" t="s">
        <v>110</v>
      </c>
      <c r="C188" s="32" t="s">
        <v>111</v>
      </c>
      <c r="D188" s="33">
        <v>50</v>
      </c>
      <c r="E188" s="59">
        <v>0</v>
      </c>
      <c r="F188" s="33">
        <v>0</v>
      </c>
      <c r="G188" s="42" t="s">
        <v>20</v>
      </c>
      <c r="H188" s="33">
        <f>D188-E188+F188</f>
        <v>50</v>
      </c>
    </row>
    <row r="189" spans="1:8" ht="112.5" customHeight="1">
      <c r="A189" s="86">
        <v>4</v>
      </c>
      <c r="B189" s="129" t="s">
        <v>177</v>
      </c>
      <c r="C189" s="32" t="s">
        <v>111</v>
      </c>
      <c r="D189" s="33">
        <v>4</v>
      </c>
      <c r="E189" s="59">
        <v>0</v>
      </c>
      <c r="F189" s="33">
        <v>0</v>
      </c>
      <c r="G189" s="34" t="s">
        <v>20</v>
      </c>
      <c r="H189" s="33">
        <f>D189-E189+F189</f>
        <v>4</v>
      </c>
    </row>
    <row r="190" spans="1:7" ht="16.5" customHeight="1">
      <c r="A190" s="88"/>
      <c r="B190" s="89"/>
      <c r="C190" s="90"/>
      <c r="D190" s="91"/>
      <c r="F190" s="91"/>
      <c r="G190" s="91"/>
    </row>
    <row r="191" spans="1:8" ht="23.25" customHeight="1">
      <c r="A191" s="150" t="s">
        <v>235</v>
      </c>
      <c r="B191" s="150"/>
      <c r="C191" s="150"/>
      <c r="D191" s="150"/>
      <c r="E191" s="150"/>
      <c r="F191" s="150"/>
      <c r="G191" s="150"/>
      <c r="H191" s="150"/>
    </row>
    <row r="192" spans="1:8" ht="17.25" customHeight="1">
      <c r="A192" s="151" t="s">
        <v>236</v>
      </c>
      <c r="B192" s="151"/>
      <c r="C192" s="151"/>
      <c r="D192" s="151"/>
      <c r="E192" s="151"/>
      <c r="F192" s="151"/>
      <c r="G192" s="151"/>
      <c r="H192" s="151"/>
    </row>
    <row r="193" spans="1:8" ht="17.25" customHeight="1">
      <c r="A193" s="92"/>
      <c r="E193" s="93"/>
      <c r="F193" s="93"/>
      <c r="G193" s="94"/>
      <c r="H193" s="94"/>
    </row>
    <row r="194" spans="1:8" ht="17.25" customHeight="1">
      <c r="A194" s="92"/>
      <c r="E194" s="93"/>
      <c r="F194" s="93"/>
      <c r="G194" s="94"/>
      <c r="H194" s="94"/>
    </row>
    <row r="195" spans="2:6" ht="17.25" customHeight="1">
      <c r="B195" s="148"/>
      <c r="C195" s="148"/>
      <c r="D195" s="148"/>
      <c r="E195" s="148"/>
      <c r="F195" s="148"/>
    </row>
    <row r="196" spans="1:6" ht="17.25" customHeight="1">
      <c r="A196" s="10"/>
      <c r="B196" s="149"/>
      <c r="C196" s="149"/>
      <c r="D196" s="149"/>
      <c r="E196" s="149"/>
      <c r="F196" s="149"/>
    </row>
    <row r="197" spans="1:6" ht="17.25" customHeight="1">
      <c r="A197" s="10"/>
      <c r="B197" s="130"/>
      <c r="C197" s="130"/>
      <c r="D197" s="130"/>
      <c r="E197" s="130"/>
      <c r="F197" s="130"/>
    </row>
    <row r="198" spans="1:6" ht="17.25" customHeight="1">
      <c r="A198" s="10"/>
      <c r="B198" s="130"/>
      <c r="C198" s="130"/>
      <c r="D198" s="130"/>
      <c r="E198" s="130"/>
      <c r="F198" s="130"/>
    </row>
    <row r="199" spans="1:6" ht="17.25" customHeight="1">
      <c r="A199" s="10"/>
      <c r="B199" s="95"/>
      <c r="E199" s="93"/>
      <c r="F199" s="96"/>
    </row>
    <row r="200" spans="3:6" ht="17.25" customHeight="1">
      <c r="C200" s="96"/>
      <c r="D200" s="96"/>
      <c r="E200" s="96"/>
      <c r="F200" s="96"/>
    </row>
    <row r="201" spans="3:6" ht="9" customHeight="1">
      <c r="C201" s="96"/>
      <c r="D201" s="96"/>
      <c r="E201" s="96"/>
      <c r="F201" s="96"/>
    </row>
    <row r="202" spans="3:6" ht="17.25" customHeight="1">
      <c r="C202" s="96"/>
      <c r="D202" s="133"/>
      <c r="E202" s="133"/>
      <c r="F202" s="133"/>
    </row>
    <row r="203" spans="3:6" ht="17.25" customHeight="1">
      <c r="C203" s="96"/>
      <c r="D203" s="96"/>
      <c r="E203" s="96"/>
      <c r="F203" s="96"/>
    </row>
    <row r="204" spans="3:8" ht="15" customHeight="1">
      <c r="C204" s="96"/>
      <c r="D204" s="96"/>
      <c r="E204" s="96"/>
      <c r="F204" s="96"/>
      <c r="G204" s="133"/>
      <c r="H204" s="133"/>
    </row>
    <row r="205" spans="3:8" ht="17.25" customHeight="1">
      <c r="C205" s="96"/>
      <c r="D205" s="96"/>
      <c r="E205" s="96"/>
      <c r="F205" s="96"/>
      <c r="G205" s="133"/>
      <c r="H205" s="133"/>
    </row>
    <row r="206" spans="2:8" ht="20.25" customHeight="1">
      <c r="B206" s="133"/>
      <c r="C206" s="133"/>
      <c r="D206" s="133"/>
      <c r="E206" s="133"/>
      <c r="F206" s="133"/>
      <c r="G206" s="133"/>
      <c r="H206" s="133"/>
    </row>
    <row r="207" spans="2:8" ht="18" customHeight="1">
      <c r="B207" s="133"/>
      <c r="C207" s="133"/>
      <c r="D207" s="133"/>
      <c r="E207" s="133"/>
      <c r="F207" s="133"/>
      <c r="G207" s="133"/>
      <c r="H207" s="133"/>
    </row>
    <row r="208" spans="3:8" ht="18" customHeight="1">
      <c r="C208" s="96"/>
      <c r="D208" s="96"/>
      <c r="E208" s="96"/>
      <c r="F208" s="96"/>
      <c r="G208" s="97"/>
      <c r="H208" s="97"/>
    </row>
    <row r="209" spans="3:8" ht="18" customHeight="1">
      <c r="C209" s="96"/>
      <c r="D209" s="96"/>
      <c r="E209" s="96"/>
      <c r="F209" s="96"/>
      <c r="G209" s="97"/>
      <c r="H209" s="97"/>
    </row>
  </sheetData>
  <sheetProtection selectLockedCells="1" selectUnlockedCells="1"/>
  <mergeCells count="46">
    <mergeCell ref="G205:H205"/>
    <mergeCell ref="B206:H206"/>
    <mergeCell ref="B207:H207"/>
    <mergeCell ref="B195:F195"/>
    <mergeCell ref="B196:F196"/>
    <mergeCell ref="D202:F202"/>
    <mergeCell ref="A191:H191"/>
    <mergeCell ref="A171:C171"/>
    <mergeCell ref="A174:C174"/>
    <mergeCell ref="A175:C175"/>
    <mergeCell ref="A185:C185"/>
    <mergeCell ref="G204:H204"/>
    <mergeCell ref="A192:H192"/>
    <mergeCell ref="A157:C157"/>
    <mergeCell ref="A159:C159"/>
    <mergeCell ref="A160:C160"/>
    <mergeCell ref="A165:C165"/>
    <mergeCell ref="A168:C168"/>
    <mergeCell ref="A170:C170"/>
    <mergeCell ref="B132:C132"/>
    <mergeCell ref="B135:C135"/>
    <mergeCell ref="A137:C137"/>
    <mergeCell ref="A138:C138"/>
    <mergeCell ref="A141:C141"/>
    <mergeCell ref="A154:C154"/>
    <mergeCell ref="A36:C36"/>
    <mergeCell ref="A40:C40"/>
    <mergeCell ref="A101:C101"/>
    <mergeCell ref="A102:C102"/>
    <mergeCell ref="A128:C128"/>
    <mergeCell ref="B131:C131"/>
    <mergeCell ref="A125:C125"/>
    <mergeCell ref="A98:C98"/>
    <mergeCell ref="A99:C99"/>
    <mergeCell ref="A9:B9"/>
    <mergeCell ref="B10:B12"/>
    <mergeCell ref="C10:C12"/>
    <mergeCell ref="A14:C14"/>
    <mergeCell ref="A15:C15"/>
    <mergeCell ref="A35:C35"/>
    <mergeCell ref="A1:D1"/>
    <mergeCell ref="F1:H1"/>
    <mergeCell ref="F3:H3"/>
    <mergeCell ref="A6:H6"/>
    <mergeCell ref="A7:H7"/>
    <mergeCell ref="A8:H8"/>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2023-02-14T07:00:37Z</cp:lastPrinted>
  <dcterms:created xsi:type="dcterms:W3CDTF">2022-08-01T08:06:16Z</dcterms:created>
  <dcterms:modified xsi:type="dcterms:W3CDTF">2023-03-29T06:38:33Z</dcterms:modified>
  <cp:category/>
  <cp:version/>
  <cp:contentType/>
  <cp:contentStatus/>
</cp:coreProperties>
</file>